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0.10.100.69\arquivos\OBRAS 2021\2 LICITAÇÃO ESCOLAS\COBERTURA ESCOLA JOÃO BATISTA\"/>
    </mc:Choice>
  </mc:AlternateContent>
  <xr:revisionPtr revIDLastSave="0" documentId="13_ncr:1_{54C36F69-AC7F-4208-A418-C28DA915E3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ILHA " sheetId="1" r:id="rId1"/>
    <sheet name="CRONOGRAMA" sheetId="2" r:id="rId2"/>
  </sheets>
  <definedNames>
    <definedName name="_xlnm.Print_Area" localSheetId="1">CRONOGRAMA!$A$1:$H$37</definedName>
    <definedName name="_xlnm.Print_Area" localSheetId="0">'PLANILHA '!$A$1:$L$55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6" i="1"/>
  <c r="F20" i="1"/>
  <c r="F21" i="1"/>
  <c r="F22" i="1"/>
  <c r="F23" i="1"/>
  <c r="F19" i="1"/>
  <c r="K7" i="2" l="1"/>
  <c r="K6" i="2"/>
  <c r="K26" i="1" l="1"/>
  <c r="E26" i="1" s="1"/>
  <c r="K23" i="1"/>
  <c r="E23" i="1" s="1"/>
  <c r="K19" i="1"/>
  <c r="E19" i="1" s="1"/>
  <c r="K22" i="1" l="1"/>
  <c r="K21" i="1"/>
  <c r="K20" i="1"/>
  <c r="E20" i="1" l="1"/>
  <c r="E22" i="1"/>
  <c r="E21" i="1"/>
  <c r="C36" i="1" l="1"/>
  <c r="G7" i="2" s="1"/>
  <c r="B36" i="1"/>
  <c r="B7" i="2" s="1"/>
  <c r="B26" i="2" s="1"/>
  <c r="B35" i="1"/>
  <c r="B6" i="2" s="1"/>
  <c r="B25" i="2" s="1"/>
  <c r="C29" i="1"/>
  <c r="C15" i="1"/>
  <c r="K13" i="1"/>
  <c r="G26" i="2" l="1"/>
  <c r="E13" i="1"/>
  <c r="F13" i="1" s="1"/>
  <c r="G15" i="1" l="1"/>
  <c r="G31" i="1" s="1"/>
  <c r="E26" i="2"/>
  <c r="F26" i="2"/>
  <c r="D26" i="2"/>
  <c r="C35" i="1" l="1"/>
  <c r="C37" i="1" l="1"/>
  <c r="E35" i="1" s="1"/>
  <c r="G6" i="2"/>
  <c r="G25" i="2" l="1"/>
  <c r="G8" i="2"/>
  <c r="H6" i="2" s="1"/>
  <c r="C40" i="1"/>
  <c r="C42" i="1" s="1"/>
  <c r="E36" i="1"/>
  <c r="E37" i="1" s="1"/>
  <c r="H7" i="2" l="1"/>
  <c r="H10" i="2" s="1"/>
  <c r="G10" i="2"/>
  <c r="D25" i="2"/>
  <c r="D27" i="2" s="1"/>
  <c r="E25" i="2"/>
  <c r="E27" i="2" s="1"/>
  <c r="E29" i="2" s="1"/>
  <c r="F25" i="2"/>
  <c r="F27" i="2" s="1"/>
  <c r="F29" i="2" s="1"/>
  <c r="G27" i="2" l="1"/>
  <c r="G29" i="2" s="1"/>
  <c r="D29" i="2"/>
</calcChain>
</file>

<file path=xl/sharedStrings.xml><?xml version="1.0" encoding="utf-8"?>
<sst xmlns="http://schemas.openxmlformats.org/spreadsheetml/2006/main" count="108" uniqueCount="77">
  <si>
    <t>MUNICÍPIO DE APUCARANA - ESTADO DO PARANÁ</t>
  </si>
  <si>
    <t>ANEXO - I</t>
  </si>
  <si>
    <t xml:space="preserve">OBRA: </t>
  </si>
  <si>
    <t>PLANILHA  DE  QUANTIDADES  E  PREÇOS</t>
  </si>
  <si>
    <t>M2</t>
  </si>
  <si>
    <t>REFORMA</t>
  </si>
  <si>
    <t>ÁREA TOTAL</t>
  </si>
  <si>
    <t>DESCRIÇÃO DOS SERVIÇOS</t>
  </si>
  <si>
    <t>UNID.</t>
  </si>
  <si>
    <t>QUANT</t>
  </si>
  <si>
    <t>UNITÁRIO</t>
  </si>
  <si>
    <t>PARCIAL</t>
  </si>
  <si>
    <t>TOTAL</t>
  </si>
  <si>
    <t>BDI</t>
  </si>
  <si>
    <t>CÓDIGO</t>
  </si>
  <si>
    <t xml:space="preserve">R$ </t>
  </si>
  <si>
    <t>CONF. BDI</t>
  </si>
  <si>
    <t>1.1</t>
  </si>
  <si>
    <t>SERVIÇOS PROVISÓRIOS</t>
  </si>
  <si>
    <t>1.1.1</t>
  </si>
  <si>
    <t>PLACA DE OBRA EM CHAPA DE AÇO GALVANIZADO - PADRÃO 1X2M</t>
  </si>
  <si>
    <t>SUBTOTAL - ETAPA</t>
  </si>
  <si>
    <t>1.2</t>
  </si>
  <si>
    <t>1.2.1</t>
  </si>
  <si>
    <t>1.2.1.1</t>
  </si>
  <si>
    <t>1.2.2</t>
  </si>
  <si>
    <t>1.2.2.1</t>
  </si>
  <si>
    <t>COBERTURA</t>
  </si>
  <si>
    <t>M</t>
  </si>
  <si>
    <t>RESUMO GERAL // REFORMA</t>
  </si>
  <si>
    <t>ÍTEM</t>
  </si>
  <si>
    <t>SERVIÇOS</t>
  </si>
  <si>
    <t>VALOR</t>
  </si>
  <si>
    <t>%</t>
  </si>
  <si>
    <t xml:space="preserve">TOTAL GERAL - REFORMA - 01- </t>
  </si>
  <si>
    <t>RESUMO GERAL</t>
  </si>
  <si>
    <t>TOTAL SERVIÇOS DE REFORMA</t>
  </si>
  <si>
    <t>TOTAL GERAL</t>
  </si>
  <si>
    <t>RESPONSÁVEL PELA ELABORAÇÃO DO ORÇAMENTO</t>
  </si>
  <si>
    <t xml:space="preserve">REFORMA DE COBERTURA - ESCOLA JOÃO BATISTA </t>
  </si>
  <si>
    <t>ENDEREÇO :RUA RIO DOS PATOS - Nº: 19</t>
  </si>
  <si>
    <t>CEP: 86801-200</t>
  </si>
  <si>
    <t xml:space="preserve">COBERTURA PÁTIO </t>
  </si>
  <si>
    <t>COBERTURA RAMPA</t>
  </si>
  <si>
    <t>UND</t>
  </si>
  <si>
    <t xml:space="preserve">TRAMA DE AÇO COMPOSTA POR TERÇAS PARA TELHADOS DE ATÉ 2 ÁGUAS PARA TELHA METÁLICA,  INCLUSO TRANSPORTE VERTICAL </t>
  </si>
  <si>
    <t>TELHAMENTO COM TELHA METÁLICA TERMOACÚSTICA E= 30 MM, COM ATÉ 2 ÁGUAS, INCLUSO IÇAMENTO AF_07/2019</t>
  </si>
  <si>
    <t>TELHAMENTO COM TELHA DE AÇO/ALUMÍNIO E = 0,5 MM, COM ATÉ 2 ÁGUAS, INCLUSO IÇAMENTO. AF_07/2019</t>
  </si>
  <si>
    <t>1.2.1.2</t>
  </si>
  <si>
    <t>1.2.1.3</t>
  </si>
  <si>
    <t>1.2.1.4</t>
  </si>
  <si>
    <t>KG</t>
  </si>
  <si>
    <t>1.2.1.5</t>
  </si>
  <si>
    <t xml:space="preserve">CALHA EM CHAPA DE AÇO GALVANIZADO NÚMERO 24, DESENVOLVIMENTO DE 50 CM, INCLUSO , FIXAÇAO E VEDAÇOES </t>
  </si>
  <si>
    <t>VIGA METÁLICA EM PERFIL LAMINADO OU SOLDADO EM AÇO ESTRUTURAL, COM CONEXÕES SOLDADAS, INCLUSOS MÃO DE OBRA, TRANSPORTE E IÇAMENTO UTILIZANDO</t>
  </si>
  <si>
    <t>Município: APUCARANA - PR</t>
  </si>
  <si>
    <t>Projeto:</t>
  </si>
  <si>
    <t xml:space="preserve">CRONOGRAMA FÍSICO </t>
  </si>
  <si>
    <t>GRUPO</t>
  </si>
  <si>
    <t>PARCELAS (%)</t>
  </si>
  <si>
    <t>% S/</t>
  </si>
  <si>
    <t>Controle</t>
  </si>
  <si>
    <t>ITEM</t>
  </si>
  <si>
    <t>ITEM (R$)</t>
  </si>
  <si>
    <t xml:space="preserve">TOTAL ETAPA </t>
  </si>
  <si>
    <t>TOTAIS</t>
  </si>
  <si>
    <t>CRONOGRAMA FINANCEIRO</t>
  </si>
  <si>
    <t xml:space="preserve">REFORMA COBERTURA - ESCOLA MUNICIPAL JOÃO BATISTA </t>
  </si>
  <si>
    <t>TOTAL GERAL - REFORMA 01</t>
  </si>
  <si>
    <t>REFORMA COBERTURA  - ESCOLA MUNICIPAL JOÃO BATISTA</t>
  </si>
  <si>
    <t xml:space="preserve">FABRICAÇÃO E INSTALAÇÃO DE TESOURA INTEIRA EM AÇO, VÃO DE 7 M, PARA TELHA METALICA, INCLUSO IÇAMENTO. </t>
  </si>
  <si>
    <t>SINAPI 10/2021</t>
  </si>
  <si>
    <t xml:space="preserve">APUCARANA, 10 DE DEZEMBRO DE 2021. </t>
  </si>
  <si>
    <t>ARQ. ANDRESSA AIRES DE PROENÇA</t>
  </si>
  <si>
    <t>CAU: A87989-4</t>
  </si>
  <si>
    <t>APUCARANA, 10 DE DEZEMBRO DE 2021.</t>
  </si>
  <si>
    <t>Obs. Preços referentes a Tabela SINAPI OUTUBRO/2021 (Divulgada em 17/11/21)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</si>
</sst>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"/>
    <numFmt numFmtId="165" formatCode="&quot;R$&quot;\ #,##0.00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5" fillId="0" borderId="0" xfId="0" applyFont="1" applyFill="1"/>
    <xf numFmtId="0" fontId="5" fillId="0" borderId="0" xfId="0" applyFont="1"/>
    <xf numFmtId="2" fontId="5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Fill="1"/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/>
    <xf numFmtId="0" fontId="5" fillId="0" borderId="11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vertical="center"/>
    </xf>
    <xf numFmtId="4" fontId="5" fillId="0" borderId="13" xfId="0" applyNumberFormat="1" applyFon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/>
    <xf numFmtId="0" fontId="5" fillId="0" borderId="16" xfId="0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vertical="center" wrapText="1"/>
    </xf>
    <xf numFmtId="4" fontId="5" fillId="0" borderId="17" xfId="0" applyNumberFormat="1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vertical="center"/>
    </xf>
    <xf numFmtId="4" fontId="5" fillId="0" borderId="18" xfId="0" applyNumberFormat="1" applyFont="1" applyFill="1" applyBorder="1" applyAlignment="1"/>
    <xf numFmtId="0" fontId="4" fillId="0" borderId="19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4" fontId="5" fillId="0" borderId="20" xfId="0" applyNumberFormat="1" applyFont="1" applyFill="1" applyBorder="1" applyAlignment="1"/>
    <xf numFmtId="2" fontId="5" fillId="0" borderId="0" xfId="0" applyNumberFormat="1" applyFont="1" applyFill="1" applyBorder="1" applyAlignment="1"/>
    <xf numFmtId="0" fontId="5" fillId="0" borderId="21" xfId="0" applyFont="1" applyFill="1" applyBorder="1" applyAlignment="1"/>
    <xf numFmtId="0" fontId="4" fillId="5" borderId="22" xfId="0" applyFont="1" applyFill="1" applyBorder="1" applyAlignment="1" applyProtection="1">
      <alignment horizontal="left"/>
      <protection locked="0"/>
    </xf>
    <xf numFmtId="0" fontId="4" fillId="5" borderId="22" xfId="0" applyFont="1" applyFill="1" applyBorder="1" applyAlignment="1" applyProtection="1">
      <alignment horizontal="center" wrapText="1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2" fontId="4" fillId="5" borderId="22" xfId="0" applyNumberFormat="1" applyFont="1" applyFill="1" applyBorder="1" applyAlignment="1" applyProtection="1">
      <alignment horizontal="center"/>
      <protection locked="0"/>
    </xf>
    <xf numFmtId="4" fontId="4" fillId="5" borderId="22" xfId="0" applyNumberFormat="1" applyFont="1" applyFill="1" applyBorder="1" applyAlignment="1" applyProtection="1">
      <protection locked="0"/>
    </xf>
    <xf numFmtId="2" fontId="4" fillId="5" borderId="22" xfId="0" applyNumberFormat="1" applyFont="1" applyFill="1" applyBorder="1" applyAlignment="1" applyProtection="1">
      <protection locked="0"/>
    </xf>
    <xf numFmtId="4" fontId="4" fillId="5" borderId="2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4" fillId="6" borderId="5" xfId="0" applyNumberFormat="1" applyFont="1" applyFill="1" applyBorder="1" applyAlignment="1" applyProtection="1">
      <alignment horizontal="center"/>
      <protection locked="0"/>
    </xf>
    <xf numFmtId="2" fontId="4" fillId="6" borderId="7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/>
    <xf numFmtId="0" fontId="5" fillId="0" borderId="3" xfId="0" applyFont="1" applyBorder="1" applyAlignment="1"/>
    <xf numFmtId="0" fontId="5" fillId="6" borderId="24" xfId="0" applyNumberFormat="1" applyFont="1" applyFill="1" applyBorder="1" applyAlignment="1">
      <alignment horizontal="center"/>
    </xf>
    <xf numFmtId="2" fontId="5" fillId="6" borderId="24" xfId="0" applyNumberFormat="1" applyFont="1" applyFill="1" applyBorder="1" applyAlignment="1">
      <alignment horizontal="right"/>
    </xf>
    <xf numFmtId="0" fontId="4" fillId="7" borderId="4" xfId="0" applyFont="1" applyFill="1" applyBorder="1" applyAlignment="1">
      <alignment horizontal="left"/>
    </xf>
    <xf numFmtId="0" fontId="4" fillId="7" borderId="7" xfId="0" applyFont="1" applyFill="1" applyBorder="1" applyAlignment="1"/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/>
    <xf numFmtId="0" fontId="4" fillId="7" borderId="8" xfId="0" applyFont="1" applyFill="1" applyBorder="1" applyAlignment="1"/>
    <xf numFmtId="0" fontId="4" fillId="0" borderId="0" xfId="0" applyFont="1" applyFill="1" applyAlignment="1">
      <alignment horizontal="center"/>
    </xf>
    <xf numFmtId="0" fontId="5" fillId="6" borderId="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/>
    <xf numFmtId="0" fontId="5" fillId="0" borderId="8" xfId="0" applyFont="1" applyBorder="1" applyAlignment="1"/>
    <xf numFmtId="0" fontId="5" fillId="0" borderId="4" xfId="0" applyFont="1" applyFill="1" applyBorder="1" applyAlignment="1">
      <alignment horizontal="left"/>
    </xf>
    <xf numFmtId="0" fontId="5" fillId="0" borderId="7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7" xfId="0" applyNumberFormat="1" applyFont="1" applyFill="1" applyBorder="1" applyAlignment="1"/>
    <xf numFmtId="0" fontId="5" fillId="0" borderId="8" xfId="0" applyFont="1" applyFill="1" applyBorder="1" applyAlignment="1"/>
    <xf numFmtId="2" fontId="5" fillId="6" borderId="7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0" fillId="0" borderId="0" xfId="0" applyFill="1"/>
    <xf numFmtId="0" fontId="4" fillId="7" borderId="7" xfId="0" applyFont="1" applyFill="1" applyBorder="1" applyAlignment="1">
      <alignment horizontal="right"/>
    </xf>
    <xf numFmtId="2" fontId="4" fillId="7" borderId="7" xfId="0" applyNumberFormat="1" applyFont="1" applyFill="1" applyBorder="1" applyAlignment="1">
      <alignment horizontal="right"/>
    </xf>
    <xf numFmtId="165" fontId="4" fillId="7" borderId="8" xfId="0" applyNumberFormat="1" applyFont="1" applyFill="1" applyBorder="1" applyAlignment="1">
      <alignment horizontal="right"/>
    </xf>
    <xf numFmtId="0" fontId="5" fillId="6" borderId="7" xfId="1" applyNumberFormat="1" applyFont="1" applyFill="1" applyBorder="1" applyAlignment="1">
      <alignment horizontal="center"/>
    </xf>
    <xf numFmtId="0" fontId="5" fillId="0" borderId="7" xfId="0" applyFont="1" applyBorder="1" applyAlignment="1">
      <alignment wrapText="1"/>
    </xf>
    <xf numFmtId="2" fontId="5" fillId="8" borderId="7" xfId="2" applyNumberFormat="1" applyFont="1" applyFill="1" applyBorder="1" applyAlignment="1">
      <alignment horizontal="right"/>
    </xf>
    <xf numFmtId="2" fontId="5" fillId="6" borderId="7" xfId="1" applyNumberFormat="1" applyFont="1" applyFill="1" applyBorder="1" applyAlignment="1">
      <alignment horizontal="right"/>
    </xf>
    <xf numFmtId="0" fontId="5" fillId="8" borderId="7" xfId="0" applyFont="1" applyFill="1" applyBorder="1" applyAlignment="1">
      <alignment wrapText="1"/>
    </xf>
    <xf numFmtId="2" fontId="5" fillId="0" borderId="7" xfId="0" applyNumberFormat="1" applyFont="1" applyFill="1" applyBorder="1" applyAlignment="1">
      <alignment horizontal="right"/>
    </xf>
    <xf numFmtId="0" fontId="4" fillId="0" borderId="8" xfId="0" applyFont="1" applyFill="1" applyBorder="1" applyAlignment="1"/>
    <xf numFmtId="0" fontId="5" fillId="7" borderId="4" xfId="0" applyFont="1" applyFill="1" applyBorder="1" applyAlignment="1">
      <alignment horizontal="left"/>
    </xf>
    <xf numFmtId="2" fontId="5" fillId="7" borderId="7" xfId="0" applyNumberFormat="1" applyFont="1" applyFill="1" applyBorder="1" applyAlignment="1"/>
    <xf numFmtId="0" fontId="5" fillId="7" borderId="7" xfId="0" applyFont="1" applyFill="1" applyBorder="1" applyAlignment="1"/>
    <xf numFmtId="165" fontId="4" fillId="7" borderId="8" xfId="0" applyNumberFormat="1" applyFont="1" applyFill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5" fillId="0" borderId="0" xfId="0" applyNumberFormat="1" applyFont="1" applyAlignment="1"/>
    <xf numFmtId="0" fontId="4" fillId="7" borderId="22" xfId="0" applyFont="1" applyFill="1" applyBorder="1" applyAlignment="1">
      <alignment horizontal="left"/>
    </xf>
    <xf numFmtId="0" fontId="4" fillId="7" borderId="26" xfId="0" applyFont="1" applyFill="1" applyBorder="1" applyAlignment="1"/>
    <xf numFmtId="0" fontId="4" fillId="7" borderId="22" xfId="0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/>
    <xf numFmtId="2" fontId="5" fillId="0" borderId="27" xfId="0" applyNumberFormat="1" applyFont="1" applyBorder="1" applyAlignment="1">
      <alignment horizontal="center"/>
    </xf>
    <xf numFmtId="0" fontId="5" fillId="0" borderId="31" xfId="0" applyFont="1" applyBorder="1" applyAlignment="1"/>
    <xf numFmtId="0" fontId="5" fillId="0" borderId="25" xfId="0" applyFont="1" applyBorder="1" applyAlignment="1">
      <alignment horizontal="left"/>
    </xf>
    <xf numFmtId="0" fontId="4" fillId="0" borderId="26" xfId="0" applyFont="1" applyBorder="1" applyAlignment="1">
      <alignment horizontal="right"/>
    </xf>
    <xf numFmtId="2" fontId="4" fillId="0" borderId="22" xfId="0" applyNumberFormat="1" applyFont="1" applyBorder="1" applyAlignment="1">
      <alignment horizontal="center"/>
    </xf>
    <xf numFmtId="165" fontId="5" fillId="0" borderId="0" xfId="0" applyNumberFormat="1" applyFont="1" applyAlignment="1"/>
    <xf numFmtId="0" fontId="4" fillId="7" borderId="1" xfId="0" applyFont="1" applyFill="1" applyBorder="1" applyAlignment="1">
      <alignment horizontal="right"/>
    </xf>
    <xf numFmtId="0" fontId="5" fillId="0" borderId="4" xfId="0" applyFont="1" applyBorder="1" applyAlignment="1"/>
    <xf numFmtId="0" fontId="5" fillId="7" borderId="14" xfId="0" applyFont="1" applyFill="1" applyBorder="1" applyAlignment="1">
      <alignment horizontal="right"/>
    </xf>
    <xf numFmtId="0" fontId="5" fillId="0" borderId="34" xfId="0" applyFont="1" applyFill="1" applyBorder="1" applyAlignment="1"/>
    <xf numFmtId="0" fontId="5" fillId="0" borderId="35" xfId="0" applyFont="1" applyBorder="1" applyAlignment="1">
      <alignment horizontal="center"/>
    </xf>
    <xf numFmtId="2" fontId="5" fillId="0" borderId="36" xfId="0" applyNumberFormat="1" applyFont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4" fillId="0" borderId="7" xfId="0" applyFont="1" applyFill="1" applyBorder="1" applyAlignment="1"/>
    <xf numFmtId="0" fontId="4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/>
    <xf numFmtId="0" fontId="4" fillId="8" borderId="7" xfId="0" applyFont="1" applyFill="1" applyBorder="1" applyAlignment="1">
      <alignment wrapText="1"/>
    </xf>
    <xf numFmtId="0" fontId="5" fillId="8" borderId="20" xfId="0" applyFont="1" applyFill="1" applyBorder="1" applyAlignment="1">
      <alignment wrapText="1"/>
    </xf>
    <xf numFmtId="0" fontId="5" fillId="9" borderId="7" xfId="0" applyNumberFormat="1" applyFont="1" applyFill="1" applyBorder="1" applyAlignment="1">
      <alignment horizontal="center"/>
    </xf>
    <xf numFmtId="2" fontId="5" fillId="9" borderId="7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7" fillId="0" borderId="40" xfId="0" applyFont="1" applyBorder="1" applyAlignment="1">
      <alignment horizontal="left"/>
    </xf>
    <xf numFmtId="0" fontId="8" fillId="0" borderId="19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21" xfId="0" applyFont="1" applyBorder="1" applyAlignment="1">
      <alignment horizontal="centerContinuous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Continuous"/>
    </xf>
    <xf numFmtId="0" fontId="7" fillId="0" borderId="11" xfId="0" applyFont="1" applyBorder="1" applyAlignment="1">
      <alignment textRotation="180"/>
    </xf>
    <xf numFmtId="0" fontId="10" fillId="0" borderId="5" xfId="0" applyFont="1" applyBorder="1" applyAlignment="1">
      <alignment horizontal="centerContinuous"/>
    </xf>
    <xf numFmtId="0" fontId="10" fillId="0" borderId="31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/>
    <xf numFmtId="0" fontId="7" fillId="0" borderId="45" xfId="0" applyFont="1" applyBorder="1" applyAlignment="1">
      <alignment textRotation="180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center"/>
    </xf>
    <xf numFmtId="40" fontId="12" fillId="0" borderId="7" xfId="0" applyNumberFormat="1" applyFont="1" applyBorder="1" applyAlignment="1" applyProtection="1">
      <alignment horizontal="right"/>
      <protection locked="0"/>
    </xf>
    <xf numFmtId="2" fontId="12" fillId="0" borderId="8" xfId="0" applyNumberFormat="1" applyFont="1" applyBorder="1"/>
    <xf numFmtId="0" fontId="12" fillId="0" borderId="50" xfId="0" applyFont="1" applyBorder="1" applyAlignment="1">
      <alignment horizontal="center"/>
    </xf>
    <xf numFmtId="2" fontId="12" fillId="0" borderId="33" xfId="0" applyNumberFormat="1" applyFont="1" applyBorder="1"/>
    <xf numFmtId="0" fontId="11" fillId="0" borderId="31" xfId="0" applyFont="1" applyBorder="1" applyAlignment="1">
      <alignment horizontal="right"/>
    </xf>
    <xf numFmtId="0" fontId="13" fillId="0" borderId="6" xfId="0" applyFont="1" applyBorder="1"/>
    <xf numFmtId="0" fontId="12" fillId="0" borderId="31" xfId="0" applyFont="1" applyBorder="1" applyAlignment="1">
      <alignment horizontal="center"/>
    </xf>
    <xf numFmtId="40" fontId="11" fillId="0" borderId="24" xfId="0" applyNumberFormat="1" applyFont="1" applyBorder="1" applyAlignment="1" applyProtection="1">
      <alignment horizontal="right"/>
      <protection locked="0"/>
    </xf>
    <xf numFmtId="2" fontId="12" fillId="0" borderId="49" xfId="0" applyNumberFormat="1" applyFont="1" applyBorder="1"/>
    <xf numFmtId="0" fontId="0" fillId="0" borderId="51" xfId="0" applyBorder="1"/>
    <xf numFmtId="0" fontId="0" fillId="0" borderId="52" xfId="0" applyBorder="1"/>
    <xf numFmtId="0" fontId="12" fillId="0" borderId="52" xfId="0" applyFont="1" applyBorder="1"/>
    <xf numFmtId="40" fontId="12" fillId="0" borderId="52" xfId="0" applyNumberFormat="1" applyFont="1" applyBorder="1"/>
    <xf numFmtId="0" fontId="12" fillId="0" borderId="53" xfId="0" applyFont="1" applyBorder="1"/>
    <xf numFmtId="0" fontId="0" fillId="0" borderId="54" xfId="0" applyBorder="1"/>
    <xf numFmtId="0" fontId="7" fillId="0" borderId="55" xfId="0" applyFont="1" applyBorder="1" applyAlignment="1">
      <alignment horizontal="centerContinuous"/>
    </xf>
    <xf numFmtId="0" fontId="0" fillId="0" borderId="55" xfId="0" applyBorder="1" applyAlignment="1">
      <alignment horizontal="centerContinuous"/>
    </xf>
    <xf numFmtId="0" fontId="12" fillId="0" borderId="55" xfId="0" applyFont="1" applyBorder="1"/>
    <xf numFmtId="40" fontId="11" fillId="0" borderId="56" xfId="0" applyNumberFormat="1" applyFont="1" applyBorder="1"/>
    <xf numFmtId="2" fontId="12" fillId="0" borderId="57" xfId="0" applyNumberFormat="1" applyFont="1" applyBorder="1"/>
    <xf numFmtId="166" fontId="0" fillId="0" borderId="0" xfId="0" applyNumberFormat="1" applyProtection="1">
      <protection locked="0"/>
    </xf>
    <xf numFmtId="0" fontId="0" fillId="0" borderId="58" xfId="0" applyBorder="1"/>
    <xf numFmtId="0" fontId="7" fillId="0" borderId="59" xfId="0" applyFont="1" applyBorder="1" applyAlignment="1">
      <alignment horizontal="centerContinuous"/>
    </xf>
    <xf numFmtId="0" fontId="0" fillId="0" borderId="59" xfId="0" applyBorder="1" applyAlignment="1">
      <alignment horizontal="centerContinuous"/>
    </xf>
    <xf numFmtId="0" fontId="12" fillId="0" borderId="59" xfId="0" applyFont="1" applyBorder="1"/>
    <xf numFmtId="40" fontId="14" fillId="0" borderId="59" xfId="0" applyNumberFormat="1" applyFont="1" applyBorder="1"/>
    <xf numFmtId="0" fontId="14" fillId="0" borderId="60" xfId="0" applyFont="1" applyBorder="1"/>
    <xf numFmtId="0" fontId="12" fillId="0" borderId="0" xfId="0" applyFont="1"/>
    <xf numFmtId="0" fontId="14" fillId="0" borderId="0" xfId="0" applyFont="1"/>
    <xf numFmtId="0" fontId="14" fillId="0" borderId="21" xfId="0" applyFont="1" applyBorder="1"/>
    <xf numFmtId="0" fontId="0" fillId="0" borderId="19" xfId="0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9" xfId="0" applyBorder="1" applyProtection="1">
      <protection locked="0"/>
    </xf>
    <xf numFmtId="0" fontId="14" fillId="10" borderId="21" xfId="0" applyFont="1" applyFill="1" applyBorder="1"/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5" xfId="0" applyBorder="1" applyAlignment="1">
      <alignment horizontal="center"/>
    </xf>
    <xf numFmtId="0" fontId="12" fillId="0" borderId="35" xfId="0" applyFont="1" applyBorder="1"/>
    <xf numFmtId="0" fontId="14" fillId="0" borderId="35" xfId="0" applyFont="1" applyBorder="1"/>
    <xf numFmtId="17" fontId="10" fillId="1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62" xfId="0" applyFont="1" applyBorder="1" applyAlignment="1">
      <alignment horizontal="left"/>
    </xf>
    <xf numFmtId="0" fontId="9" fillId="0" borderId="63" xfId="0" applyFont="1" applyBorder="1" applyAlignment="1">
      <alignment horizontal="centerContinuous"/>
    </xf>
    <xf numFmtId="0" fontId="12" fillId="0" borderId="4" xfId="0" applyFont="1" applyBorder="1" applyAlignment="1" applyProtection="1">
      <alignment horizontal="center"/>
      <protection locked="0"/>
    </xf>
    <xf numFmtId="164" fontId="12" fillId="0" borderId="7" xfId="3" applyNumberFormat="1" applyFont="1" applyBorder="1" applyProtection="1">
      <protection locked="0"/>
    </xf>
    <xf numFmtId="164" fontId="12" fillId="0" borderId="7" xfId="0" applyNumberFormat="1" applyFont="1" applyBorder="1" applyAlignment="1" applyProtection="1">
      <alignment horizontal="right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51" xfId="0" applyFont="1" applyBorder="1" applyAlignment="1" applyProtection="1">
      <alignment horizontal="center"/>
      <protection locked="0"/>
    </xf>
    <xf numFmtId="0" fontId="11" fillId="0" borderId="64" xfId="0" applyFont="1" applyBorder="1" applyAlignment="1">
      <alignment horizontal="right"/>
    </xf>
    <xf numFmtId="0" fontId="12" fillId="0" borderId="64" xfId="0" applyFont="1" applyBorder="1" applyProtection="1">
      <protection locked="0"/>
    </xf>
    <xf numFmtId="164" fontId="12" fillId="0" borderId="64" xfId="0" applyNumberFormat="1" applyFont="1" applyBorder="1" applyProtection="1">
      <protection locked="0"/>
    </xf>
    <xf numFmtId="164" fontId="11" fillId="0" borderId="64" xfId="0" applyNumberFormat="1" applyFont="1" applyBorder="1" applyAlignment="1" applyProtection="1">
      <alignment horizontal="right"/>
      <protection locked="0"/>
    </xf>
    <xf numFmtId="40" fontId="12" fillId="0" borderId="65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164" fontId="12" fillId="0" borderId="0" xfId="0" applyNumberFormat="1" applyFont="1"/>
    <xf numFmtId="164" fontId="14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Continuous"/>
    </xf>
    <xf numFmtId="164" fontId="11" fillId="0" borderId="0" xfId="0" applyNumberFormat="1" applyFont="1"/>
    <xf numFmtId="0" fontId="4" fillId="7" borderId="7" xfId="0" applyFont="1" applyFill="1" applyBorder="1"/>
    <xf numFmtId="165" fontId="4" fillId="7" borderId="8" xfId="0" applyNumberFormat="1" applyFont="1" applyFill="1" applyBorder="1"/>
    <xf numFmtId="0" fontId="5" fillId="6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2" fillId="0" borderId="5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5" fillId="0" borderId="1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5" fillId="0" borderId="7" xfId="0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</cellXfs>
  <cellStyles count="4">
    <cellStyle name="Bom" xfId="1" builtinId="26"/>
    <cellStyle name="Normal" xfId="0" builtinId="0"/>
    <cellStyle name="Ruim" xfId="2" builtinId="27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D57"/>
  <sheetViews>
    <sheetView tabSelected="1" zoomScaleNormal="100" workbookViewId="0">
      <selection activeCell="F56" sqref="F56"/>
    </sheetView>
  </sheetViews>
  <sheetFormatPr defaultColWidth="9.140625" defaultRowHeight="15" x14ac:dyDescent="0.25"/>
  <cols>
    <col min="1" max="1" width="7" style="113" bestFit="1" customWidth="1"/>
    <col min="2" max="2" width="86.42578125" style="114" bestFit="1" customWidth="1"/>
    <col min="3" max="3" width="6.28515625" style="115" bestFit="1" customWidth="1"/>
    <col min="4" max="4" width="11.7109375" style="116" bestFit="1" customWidth="1"/>
    <col min="5" max="5" width="9.85546875" style="114" bestFit="1" customWidth="1"/>
    <col min="6" max="6" width="8.5703125" style="116" bestFit="1" customWidth="1"/>
    <col min="7" max="7" width="12.7109375" style="114" bestFit="1" customWidth="1"/>
    <col min="8" max="8" width="5" style="117" bestFit="1" customWidth="1"/>
    <col min="9" max="9" width="9.7109375" style="118" customWidth="1"/>
    <col min="10" max="10" width="11.5703125" style="10" customWidth="1"/>
    <col min="11" max="11" width="7.5703125" style="8" bestFit="1" customWidth="1"/>
    <col min="12" max="12" width="7.85546875" style="119" customWidth="1"/>
    <col min="13" max="13" width="14.85546875" style="119" bestFit="1" customWidth="1"/>
    <col min="14" max="732" width="9.140625" style="119"/>
    <col min="733" max="16384" width="9.140625" style="120"/>
  </cols>
  <sheetData>
    <row r="1" spans="1:732" s="4" customFormat="1" ht="21.75" customHeight="1" x14ac:dyDescent="0.25">
      <c r="A1" s="228" t="s">
        <v>0</v>
      </c>
      <c r="B1" s="229"/>
      <c r="C1" s="229"/>
      <c r="D1" s="229" t="s">
        <v>1</v>
      </c>
      <c r="E1" s="229"/>
      <c r="F1" s="229"/>
      <c r="G1" s="230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</row>
    <row r="2" spans="1:732" s="12" customFormat="1" x14ac:dyDescent="0.25">
      <c r="A2" s="5" t="s">
        <v>2</v>
      </c>
      <c r="B2" s="6" t="s">
        <v>39</v>
      </c>
      <c r="C2" s="7"/>
      <c r="D2" s="231" t="s">
        <v>3</v>
      </c>
      <c r="E2" s="231"/>
      <c r="F2" s="231"/>
      <c r="G2" s="232"/>
      <c r="H2" s="8"/>
      <c r="I2" s="9"/>
      <c r="J2" s="10"/>
      <c r="K2" s="8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</row>
    <row r="3" spans="1:732" s="12" customFormat="1" x14ac:dyDescent="0.25">
      <c r="A3" s="5"/>
      <c r="B3" s="6" t="s">
        <v>40</v>
      </c>
      <c r="C3" s="7"/>
      <c r="D3" s="13"/>
      <c r="E3" s="14"/>
      <c r="F3" s="13"/>
      <c r="G3" s="15"/>
      <c r="H3" s="8"/>
      <c r="I3" s="16"/>
      <c r="J3" s="10"/>
      <c r="K3" s="8"/>
      <c r="L3" s="11"/>
      <c r="M3" s="17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</row>
    <row r="4" spans="1:732" s="12" customFormat="1" x14ac:dyDescent="0.25">
      <c r="A4" s="5"/>
      <c r="B4" s="6" t="s">
        <v>41</v>
      </c>
      <c r="C4" s="7"/>
      <c r="D4" s="13" t="s">
        <v>5</v>
      </c>
      <c r="E4" s="14">
        <v>174.78</v>
      </c>
      <c r="F4" s="13" t="s">
        <v>4</v>
      </c>
      <c r="G4" s="15"/>
      <c r="H4" s="8"/>
      <c r="I4" s="9"/>
      <c r="J4" s="10"/>
      <c r="K4" s="8"/>
      <c r="L4" s="11"/>
      <c r="M4" s="17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</row>
    <row r="5" spans="1:732" s="12" customFormat="1" x14ac:dyDescent="0.25">
      <c r="A5" s="18"/>
      <c r="B5" s="19"/>
      <c r="C5" s="20"/>
      <c r="D5" s="21"/>
      <c r="E5" s="22"/>
      <c r="F5" s="21"/>
      <c r="G5" s="23"/>
      <c r="H5" s="8"/>
      <c r="I5" s="9"/>
      <c r="J5" s="10"/>
      <c r="K5" s="8"/>
      <c r="L5" s="11"/>
      <c r="M5" s="17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</row>
    <row r="6" spans="1:732" s="12" customFormat="1" ht="36" customHeight="1" thickBot="1" x14ac:dyDescent="0.3">
      <c r="A6" s="24"/>
      <c r="B6" s="25"/>
      <c r="C6" s="26"/>
      <c r="D6" s="27" t="s">
        <v>6</v>
      </c>
      <c r="E6" s="28">
        <v>174.78</v>
      </c>
      <c r="F6" s="29" t="s">
        <v>4</v>
      </c>
      <c r="G6" s="30"/>
      <c r="H6" s="8"/>
      <c r="I6" s="9"/>
      <c r="J6" s="10"/>
      <c r="K6" s="8"/>
      <c r="L6" s="11"/>
      <c r="M6" s="17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</row>
    <row r="7" spans="1:732" s="12" customFormat="1" ht="30" customHeight="1" thickBot="1" x14ac:dyDescent="0.3">
      <c r="A7" s="31"/>
      <c r="B7" s="32"/>
      <c r="C7" s="33"/>
      <c r="D7" s="34"/>
      <c r="E7" s="35"/>
      <c r="F7" s="36"/>
      <c r="G7" s="37"/>
      <c r="H7" s="8"/>
      <c r="I7" s="233" t="s">
        <v>71</v>
      </c>
      <c r="J7" s="234"/>
      <c r="K7" s="7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</row>
    <row r="8" spans="1:732" s="12" customFormat="1" ht="30.75" thickBot="1" x14ac:dyDescent="0.3">
      <c r="A8" s="38"/>
      <c r="B8" s="39" t="s">
        <v>7</v>
      </c>
      <c r="C8" s="40" t="s">
        <v>8</v>
      </c>
      <c r="D8" s="41" t="s">
        <v>9</v>
      </c>
      <c r="E8" s="42" t="s">
        <v>10</v>
      </c>
      <c r="F8" s="43" t="s">
        <v>11</v>
      </c>
      <c r="G8" s="44" t="s">
        <v>12</v>
      </c>
      <c r="H8" s="45" t="s">
        <v>13</v>
      </c>
      <c r="I8" s="46" t="s">
        <v>14</v>
      </c>
      <c r="J8" s="47" t="s">
        <v>15</v>
      </c>
      <c r="K8" s="255" t="s">
        <v>16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</row>
    <row r="9" spans="1:732" s="12" customFormat="1" x14ac:dyDescent="0.25">
      <c r="A9" s="48"/>
      <c r="B9" s="49"/>
      <c r="C9" s="50"/>
      <c r="D9" s="51"/>
      <c r="E9" s="49"/>
      <c r="F9" s="51"/>
      <c r="G9" s="52"/>
      <c r="H9" s="8"/>
      <c r="I9" s="53"/>
      <c r="J9" s="54"/>
      <c r="K9" s="7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</row>
    <row r="10" spans="1:732" s="12" customFormat="1" x14ac:dyDescent="0.25">
      <c r="A10" s="55">
        <v>1</v>
      </c>
      <c r="B10" s="56" t="s">
        <v>5</v>
      </c>
      <c r="C10" s="57"/>
      <c r="D10" s="58"/>
      <c r="E10" s="56"/>
      <c r="F10" s="58"/>
      <c r="G10" s="59"/>
      <c r="H10" s="60">
        <v>1.27</v>
      </c>
      <c r="I10" s="61"/>
      <c r="J10" s="62"/>
      <c r="K10" s="7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</row>
    <row r="11" spans="1:732" s="12" customFormat="1" x14ac:dyDescent="0.25">
      <c r="A11" s="63"/>
      <c r="B11" s="64"/>
      <c r="C11" s="65"/>
      <c r="D11" s="66"/>
      <c r="E11" s="64"/>
      <c r="F11" s="66"/>
      <c r="G11" s="67"/>
      <c r="H11" s="8"/>
      <c r="I11" s="61"/>
      <c r="J11" s="62"/>
      <c r="K11" s="7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</row>
    <row r="12" spans="1:732" s="12" customFormat="1" x14ac:dyDescent="0.25">
      <c r="A12" s="55" t="s">
        <v>17</v>
      </c>
      <c r="B12" s="56" t="s">
        <v>18</v>
      </c>
      <c r="C12" s="57"/>
      <c r="D12" s="58"/>
      <c r="E12" s="56"/>
      <c r="F12" s="58"/>
      <c r="G12" s="59"/>
      <c r="H12" s="8"/>
      <c r="I12" s="61"/>
      <c r="J12" s="62"/>
      <c r="K12" s="7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</row>
    <row r="13" spans="1:732" s="11" customFormat="1" x14ac:dyDescent="0.25">
      <c r="A13" s="68" t="s">
        <v>19</v>
      </c>
      <c r="B13" s="69" t="s">
        <v>20</v>
      </c>
      <c r="C13" s="70" t="s">
        <v>4</v>
      </c>
      <c r="D13" s="71">
        <v>2</v>
      </c>
      <c r="E13" s="71">
        <f>K13</f>
        <v>406.4</v>
      </c>
      <c r="F13" s="71">
        <f>E13*D13</f>
        <v>812.8</v>
      </c>
      <c r="G13" s="72"/>
      <c r="H13" s="8"/>
      <c r="I13" s="61">
        <v>4813</v>
      </c>
      <c r="J13" s="73">
        <v>320</v>
      </c>
      <c r="K13" s="256">
        <f t="shared" ref="K13" si="0">J13*$H$10</f>
        <v>406.4</v>
      </c>
      <c r="M13" s="75"/>
    </row>
    <row r="14" spans="1:732" s="12" customFormat="1" x14ac:dyDescent="0.25">
      <c r="A14" s="63"/>
      <c r="B14" s="64"/>
      <c r="C14" s="65"/>
      <c r="D14" s="66"/>
      <c r="E14" s="64"/>
      <c r="F14" s="66"/>
      <c r="G14" s="67"/>
      <c r="H14" s="8"/>
      <c r="I14" s="61"/>
      <c r="J14" s="62"/>
      <c r="K14" s="25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</row>
    <row r="15" spans="1:732" s="12" customFormat="1" x14ac:dyDescent="0.25">
      <c r="A15" s="55"/>
      <c r="B15" s="76" t="s">
        <v>21</v>
      </c>
      <c r="C15" s="57" t="str">
        <f>A12</f>
        <v>1.1</v>
      </c>
      <c r="D15" s="77"/>
      <c r="E15" s="76"/>
      <c r="F15" s="77"/>
      <c r="G15" s="78">
        <f>SUM(F13:F13)</f>
        <v>812.8</v>
      </c>
      <c r="H15" s="8"/>
      <c r="I15" s="61"/>
      <c r="J15" s="62"/>
      <c r="K15" s="256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</row>
    <row r="16" spans="1:732" s="12" customFormat="1" x14ac:dyDescent="0.25">
      <c r="A16" s="11"/>
      <c r="B16" s="11"/>
      <c r="C16" s="11"/>
      <c r="D16" s="11"/>
      <c r="E16" s="11"/>
      <c r="F16" s="11"/>
      <c r="G16" s="11"/>
      <c r="H16" s="8"/>
      <c r="I16" s="61"/>
      <c r="J16" s="62"/>
      <c r="K16" s="25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</row>
    <row r="17" spans="1:732" s="12" customFormat="1" x14ac:dyDescent="0.25">
      <c r="A17" s="55" t="s">
        <v>22</v>
      </c>
      <c r="B17" s="56" t="s">
        <v>27</v>
      </c>
      <c r="C17" s="57"/>
      <c r="D17" s="58"/>
      <c r="E17" s="56"/>
      <c r="F17" s="58"/>
      <c r="G17" s="59"/>
      <c r="H17" s="8"/>
      <c r="I17" s="61"/>
      <c r="J17" s="62"/>
      <c r="K17" s="256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</row>
    <row r="18" spans="1:732" s="11" customFormat="1" x14ac:dyDescent="0.25">
      <c r="A18" s="68" t="s">
        <v>23</v>
      </c>
      <c r="B18" s="121" t="s">
        <v>42</v>
      </c>
      <c r="C18" s="122"/>
      <c r="D18" s="123"/>
      <c r="E18" s="121"/>
      <c r="F18" s="123"/>
      <c r="G18" s="85"/>
      <c r="H18" s="8"/>
      <c r="I18" s="126"/>
      <c r="J18" s="127"/>
      <c r="K18" s="256"/>
    </row>
    <row r="19" spans="1:732" s="12" customFormat="1" ht="30" x14ac:dyDescent="0.25">
      <c r="A19" s="68" t="s">
        <v>24</v>
      </c>
      <c r="B19" s="83" t="s">
        <v>70</v>
      </c>
      <c r="C19" s="65" t="s">
        <v>44</v>
      </c>
      <c r="D19" s="71">
        <v>4</v>
      </c>
      <c r="E19" s="81">
        <f>K19</f>
        <v>2020.316</v>
      </c>
      <c r="F19" s="81">
        <f>E19*D19</f>
        <v>8081.2640000000001</v>
      </c>
      <c r="G19" s="67"/>
      <c r="H19" s="8"/>
      <c r="I19" s="61">
        <v>92610</v>
      </c>
      <c r="J19" s="62">
        <v>1590.8</v>
      </c>
      <c r="K19" s="256">
        <f>J19*$H$10</f>
        <v>2020.316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</row>
    <row r="20" spans="1:732" s="12" customFormat="1" ht="30" x14ac:dyDescent="0.25">
      <c r="A20" s="68" t="s">
        <v>48</v>
      </c>
      <c r="B20" s="83" t="s">
        <v>45</v>
      </c>
      <c r="C20" s="65" t="s">
        <v>4</v>
      </c>
      <c r="D20" s="71">
        <v>70</v>
      </c>
      <c r="E20" s="81">
        <f t="shared" ref="E20:E23" si="1">K20</f>
        <v>77.939899999999994</v>
      </c>
      <c r="F20" s="81">
        <f t="shared" ref="F20:F23" si="2">E20*D20</f>
        <v>5455.7929999999997</v>
      </c>
      <c r="G20" s="67"/>
      <c r="H20" s="8"/>
      <c r="I20" s="79">
        <v>92580</v>
      </c>
      <c r="J20" s="62">
        <v>61.37</v>
      </c>
      <c r="K20" s="256">
        <f>J20*$H$10</f>
        <v>77.939899999999994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</row>
    <row r="21" spans="1:732" s="12" customFormat="1" ht="30" x14ac:dyDescent="0.25">
      <c r="A21" s="68" t="s">
        <v>49</v>
      </c>
      <c r="B21" s="83" t="s">
        <v>46</v>
      </c>
      <c r="C21" s="65" t="s">
        <v>4</v>
      </c>
      <c r="D21" s="71">
        <v>70</v>
      </c>
      <c r="E21" s="81">
        <f t="shared" si="1"/>
        <v>345.14789999999999</v>
      </c>
      <c r="F21" s="81">
        <f t="shared" si="2"/>
        <v>24160.352999999999</v>
      </c>
      <c r="G21" s="67"/>
      <c r="H21" s="8"/>
      <c r="I21" s="79">
        <v>94216</v>
      </c>
      <c r="J21" s="62">
        <v>271.77</v>
      </c>
      <c r="K21" s="256">
        <f>J21*$H$10</f>
        <v>345.14789999999999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</row>
    <row r="22" spans="1:732" s="12" customFormat="1" ht="30" x14ac:dyDescent="0.25">
      <c r="A22" s="128" t="s">
        <v>50</v>
      </c>
      <c r="B22" s="80" t="s">
        <v>53</v>
      </c>
      <c r="C22" s="65" t="s">
        <v>28</v>
      </c>
      <c r="D22" s="71">
        <v>10.6</v>
      </c>
      <c r="E22" s="81">
        <f t="shared" si="1"/>
        <v>135.20419999999999</v>
      </c>
      <c r="F22" s="81">
        <f t="shared" si="2"/>
        <v>1433.1645199999998</v>
      </c>
      <c r="G22" s="67"/>
      <c r="H22" s="8"/>
      <c r="I22" s="79">
        <v>94228</v>
      </c>
      <c r="J22" s="62">
        <v>106.46</v>
      </c>
      <c r="K22" s="256">
        <f t="shared" ref="K22:K23" si="3">J22*$H$10</f>
        <v>135.20419999999999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</row>
    <row r="23" spans="1:732" s="12" customFormat="1" ht="30" x14ac:dyDescent="0.25">
      <c r="A23" s="128" t="s">
        <v>52</v>
      </c>
      <c r="B23" s="80" t="s">
        <v>54</v>
      </c>
      <c r="C23" s="65" t="s">
        <v>51</v>
      </c>
      <c r="D23" s="71">
        <v>448</v>
      </c>
      <c r="E23" s="81">
        <f t="shared" si="1"/>
        <v>23.952200000000001</v>
      </c>
      <c r="F23" s="81">
        <f t="shared" si="2"/>
        <v>10730.5856</v>
      </c>
      <c r="G23" s="67"/>
      <c r="H23" s="8"/>
      <c r="I23" s="79">
        <v>100764</v>
      </c>
      <c r="J23" s="62">
        <v>18.86</v>
      </c>
      <c r="K23" s="256">
        <f t="shared" si="3"/>
        <v>23.952200000000001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</row>
    <row r="24" spans="1:732" s="12" customFormat="1" x14ac:dyDescent="0.25">
      <c r="A24" s="68"/>
      <c r="B24" s="83"/>
      <c r="C24" s="65"/>
      <c r="D24" s="71"/>
      <c r="E24" s="81"/>
      <c r="F24" s="81"/>
      <c r="G24" s="67"/>
      <c r="H24" s="8"/>
      <c r="I24" s="79"/>
      <c r="J24" s="62"/>
      <c r="K24" s="256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</row>
    <row r="25" spans="1:732" s="12" customFormat="1" x14ac:dyDescent="0.25">
      <c r="A25" s="68" t="s">
        <v>25</v>
      </c>
      <c r="B25" s="124" t="s">
        <v>43</v>
      </c>
      <c r="C25" s="65"/>
      <c r="D25" s="71"/>
      <c r="E25" s="81"/>
      <c r="F25" s="81"/>
      <c r="G25" s="67"/>
      <c r="H25" s="8"/>
      <c r="I25" s="79"/>
      <c r="J25" s="62"/>
      <c r="K25" s="256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</row>
    <row r="26" spans="1:732" s="12" customFormat="1" ht="30" x14ac:dyDescent="0.25">
      <c r="A26" s="68" t="s">
        <v>26</v>
      </c>
      <c r="B26" s="125" t="s">
        <v>47</v>
      </c>
      <c r="C26" s="65" t="s">
        <v>4</v>
      </c>
      <c r="D26" s="71">
        <v>114.78</v>
      </c>
      <c r="E26" s="81">
        <f>K26</f>
        <v>115.316</v>
      </c>
      <c r="F26" s="81">
        <f>D26*E26</f>
        <v>13235.97048</v>
      </c>
      <c r="G26" s="67"/>
      <c r="H26" s="8"/>
      <c r="I26" s="79">
        <v>94213</v>
      </c>
      <c r="J26" s="62">
        <v>90.8</v>
      </c>
      <c r="K26" s="256">
        <f>J26*$H$10</f>
        <v>115.316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</row>
    <row r="27" spans="1:732" s="12" customFormat="1" x14ac:dyDescent="0.25">
      <c r="A27" s="68"/>
      <c r="B27" s="83"/>
      <c r="C27" s="65"/>
      <c r="D27" s="71"/>
      <c r="E27" s="81"/>
      <c r="F27" s="81"/>
      <c r="G27" s="67"/>
      <c r="H27" s="8"/>
      <c r="I27" s="79"/>
      <c r="J27" s="62"/>
      <c r="K27" s="256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</row>
    <row r="28" spans="1:732" s="12" customFormat="1" x14ac:dyDescent="0.25">
      <c r="A28" s="63"/>
      <c r="B28" s="69"/>
      <c r="C28" s="65"/>
      <c r="D28" s="84"/>
      <c r="E28" s="84"/>
      <c r="F28" s="84"/>
      <c r="G28" s="85"/>
      <c r="H28" s="8"/>
      <c r="I28" s="79"/>
      <c r="J28" s="82"/>
      <c r="K28" s="25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</row>
    <row r="29" spans="1:732" s="12" customFormat="1" x14ac:dyDescent="0.25">
      <c r="A29" s="86"/>
      <c r="B29" s="76" t="s">
        <v>21</v>
      </c>
      <c r="C29" s="57" t="str">
        <f>A17</f>
        <v>1.2</v>
      </c>
      <c r="D29" s="87"/>
      <c r="E29" s="88"/>
      <c r="F29" s="87"/>
      <c r="G29" s="89">
        <f>SUM(F19:F28)</f>
        <v>63097.130600000004</v>
      </c>
      <c r="H29" s="8"/>
      <c r="I29" s="61"/>
      <c r="J29" s="62"/>
      <c r="K29" s="256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</row>
    <row r="30" spans="1:732" s="12" customFormat="1" x14ac:dyDescent="0.25">
      <c r="A30" s="11"/>
      <c r="B30" s="11"/>
      <c r="C30" s="11"/>
      <c r="D30" s="11"/>
      <c r="E30" s="11"/>
      <c r="F30" s="11"/>
      <c r="G30" s="11"/>
      <c r="H30" s="8"/>
      <c r="I30" s="61"/>
      <c r="J30" s="62"/>
      <c r="K30" s="256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</row>
    <row r="31" spans="1:732" s="12" customFormat="1" x14ac:dyDescent="0.25">
      <c r="A31" s="55"/>
      <c r="B31" s="209"/>
      <c r="C31" s="57"/>
      <c r="D31" s="236" t="s">
        <v>68</v>
      </c>
      <c r="E31" s="237"/>
      <c r="F31" s="238"/>
      <c r="G31" s="210">
        <f>SUM(G15:G29)</f>
        <v>63909.930600000007</v>
      </c>
      <c r="H31" s="92"/>
      <c r="I31" s="211"/>
      <c r="J31" s="62"/>
      <c r="K31" s="257"/>
    </row>
    <row r="32" spans="1:732" s="12" customFormat="1" ht="24.95" customHeight="1" thickBot="1" x14ac:dyDescent="0.3">
      <c r="A32" s="90"/>
      <c r="B32" s="91"/>
      <c r="C32" s="92"/>
      <c r="D32" s="93"/>
      <c r="E32" s="91"/>
      <c r="F32" s="93"/>
      <c r="G32" s="93"/>
      <c r="H32" s="8"/>
      <c r="I32" s="9"/>
      <c r="J32" s="10"/>
      <c r="K32" s="7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</row>
    <row r="33" spans="1:732" s="12" customFormat="1" ht="15.75" thickBot="1" x14ac:dyDescent="0.3">
      <c r="A33" s="226" t="s">
        <v>29</v>
      </c>
      <c r="B33" s="235"/>
      <c r="C33" s="235"/>
      <c r="D33" s="235"/>
      <c r="E33" s="227"/>
      <c r="F33" s="93"/>
      <c r="G33" s="91"/>
      <c r="H33" s="8"/>
      <c r="I33" s="9"/>
      <c r="J33" s="10"/>
      <c r="K33" s="7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</row>
    <row r="34" spans="1:732" s="12" customFormat="1" ht="15.75" thickBot="1" x14ac:dyDescent="0.3">
      <c r="A34" s="94" t="s">
        <v>30</v>
      </c>
      <c r="B34" s="95" t="s">
        <v>31</v>
      </c>
      <c r="C34" s="226" t="s">
        <v>32</v>
      </c>
      <c r="D34" s="227"/>
      <c r="E34" s="96" t="s">
        <v>33</v>
      </c>
      <c r="F34" s="93"/>
      <c r="G34" s="91"/>
      <c r="H34" s="8"/>
      <c r="I34" s="9"/>
      <c r="J34" s="10"/>
      <c r="K34" s="7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</row>
    <row r="35" spans="1:732" s="12" customFormat="1" x14ac:dyDescent="0.25">
      <c r="A35" s="97" t="s">
        <v>17</v>
      </c>
      <c r="B35" s="98" t="str">
        <f>B12</f>
        <v>SERVIÇOS PROVISÓRIOS</v>
      </c>
      <c r="C35" s="216">
        <f>G15</f>
        <v>812.8</v>
      </c>
      <c r="D35" s="217"/>
      <c r="E35" s="99">
        <f>C35/$C$37*100</f>
        <v>1.2717898335505309</v>
      </c>
      <c r="F35" s="93"/>
      <c r="G35" s="91"/>
      <c r="H35" s="8"/>
      <c r="I35" s="9"/>
      <c r="J35" s="10"/>
      <c r="K35" s="7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</row>
    <row r="36" spans="1:732" s="12" customFormat="1" ht="15.75" thickBot="1" x14ac:dyDescent="0.3">
      <c r="A36" s="97" t="s">
        <v>22</v>
      </c>
      <c r="B36" s="100" t="str">
        <f>B17</f>
        <v>COBERTURA</v>
      </c>
      <c r="C36" s="218">
        <f>G29</f>
        <v>63097.130600000004</v>
      </c>
      <c r="D36" s="219"/>
      <c r="E36" s="99">
        <f>C36/$C$37*100</f>
        <v>98.728210166449458</v>
      </c>
      <c r="F36" s="93"/>
      <c r="G36" s="91"/>
      <c r="H36" s="8"/>
      <c r="I36" s="9"/>
      <c r="J36" s="10"/>
      <c r="K36" s="7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</row>
    <row r="37" spans="1:732" s="12" customFormat="1" ht="15.75" thickBot="1" x14ac:dyDescent="0.3">
      <c r="A37" s="101"/>
      <c r="B37" s="102" t="s">
        <v>34</v>
      </c>
      <c r="C37" s="220">
        <f>SUM(C35:D36)</f>
        <v>63909.930600000007</v>
      </c>
      <c r="D37" s="221"/>
      <c r="E37" s="103">
        <f>SUM(E35:E36)</f>
        <v>99.999999999999986</v>
      </c>
      <c r="F37" s="93"/>
      <c r="G37" s="104"/>
      <c r="H37" s="8"/>
      <c r="I37" s="9"/>
      <c r="J37" s="10"/>
      <c r="K37" s="7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</row>
    <row r="38" spans="1:732" s="12" customFormat="1" ht="24.95" customHeight="1" thickBot="1" x14ac:dyDescent="0.3">
      <c r="A38" s="90"/>
      <c r="B38" s="91"/>
      <c r="C38" s="92"/>
      <c r="D38" s="93"/>
      <c r="E38" s="91"/>
      <c r="F38" s="93"/>
      <c r="G38" s="91"/>
      <c r="H38" s="8"/>
      <c r="I38" s="9"/>
      <c r="J38" s="10"/>
      <c r="K38" s="7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</row>
    <row r="39" spans="1:732" s="12" customFormat="1" ht="15" customHeight="1" x14ac:dyDescent="0.25">
      <c r="A39" s="90"/>
      <c r="B39" s="105" t="s">
        <v>35</v>
      </c>
      <c r="C39" s="222"/>
      <c r="D39" s="223"/>
      <c r="E39" s="91"/>
      <c r="F39" s="93"/>
      <c r="G39" s="91"/>
      <c r="H39" s="8"/>
      <c r="I39" s="9"/>
      <c r="J39" s="10"/>
      <c r="K39" s="8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</row>
    <row r="40" spans="1:732" s="12" customFormat="1" ht="16.5" customHeight="1" x14ac:dyDescent="0.25">
      <c r="A40" s="90"/>
      <c r="B40" s="106" t="s">
        <v>36</v>
      </c>
      <c r="C40" s="224">
        <f>C37</f>
        <v>63909.930600000007</v>
      </c>
      <c r="D40" s="225"/>
      <c r="E40" s="91"/>
      <c r="F40" s="93"/>
      <c r="G40" s="104"/>
      <c r="H40" s="8"/>
      <c r="I40" s="9"/>
      <c r="J40" s="10"/>
      <c r="K40" s="8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</row>
    <row r="41" spans="1:732" s="12" customFormat="1" ht="14.25" customHeight="1" x14ac:dyDescent="0.25">
      <c r="A41" s="90"/>
      <c r="B41" s="106"/>
      <c r="C41" s="212"/>
      <c r="D41" s="213"/>
      <c r="E41" s="91"/>
      <c r="F41" s="93"/>
      <c r="G41" s="91"/>
      <c r="H41" s="8"/>
      <c r="I41" s="9"/>
      <c r="J41" s="10"/>
      <c r="K41" s="8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</row>
    <row r="42" spans="1:732" s="12" customFormat="1" ht="16.5" customHeight="1" thickBot="1" x14ac:dyDescent="0.3">
      <c r="A42" s="90"/>
      <c r="B42" s="107" t="s">
        <v>37</v>
      </c>
      <c r="C42" s="214">
        <f>C40</f>
        <v>63909.930600000007</v>
      </c>
      <c r="D42" s="215"/>
      <c r="E42" s="91"/>
      <c r="F42" s="93"/>
      <c r="G42" s="104"/>
      <c r="H42" s="8"/>
      <c r="I42" s="9"/>
      <c r="J42" s="10"/>
      <c r="K42" s="8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</row>
    <row r="43" spans="1:732" s="12" customFormat="1" ht="14.25" customHeight="1" thickBot="1" x14ac:dyDescent="0.3">
      <c r="A43" s="90"/>
      <c r="B43" s="108" t="s">
        <v>76</v>
      </c>
      <c r="C43" s="109"/>
      <c r="D43" s="110"/>
      <c r="E43" s="91"/>
      <c r="F43" s="93"/>
      <c r="G43" s="91"/>
      <c r="H43" s="8"/>
      <c r="I43" s="9"/>
      <c r="J43" s="10"/>
      <c r="K43" s="8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</row>
    <row r="44" spans="1:732" s="12" customFormat="1" ht="15" customHeight="1" x14ac:dyDescent="0.25">
      <c r="A44" s="90"/>
      <c r="B44" s="91"/>
      <c r="C44" s="92"/>
      <c r="D44" s="93"/>
      <c r="E44" s="91"/>
      <c r="F44" s="93"/>
      <c r="G44" s="91"/>
      <c r="H44" s="8"/>
      <c r="I44" s="9"/>
      <c r="J44" s="10"/>
      <c r="K44" s="8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  <c r="SJ44" s="11"/>
      <c r="SK44" s="11"/>
      <c r="SL44" s="11"/>
      <c r="SM44" s="11"/>
      <c r="SN44" s="11"/>
      <c r="SO44" s="11"/>
      <c r="SP44" s="11"/>
      <c r="SQ44" s="11"/>
      <c r="SR44" s="11"/>
      <c r="SS44" s="11"/>
      <c r="ST44" s="11"/>
      <c r="SU44" s="11"/>
      <c r="SV44" s="11"/>
      <c r="SW44" s="11"/>
      <c r="SX44" s="11"/>
      <c r="SY44" s="11"/>
      <c r="SZ44" s="11"/>
      <c r="TA44" s="11"/>
      <c r="TB44" s="11"/>
      <c r="TC44" s="11"/>
      <c r="TD44" s="11"/>
      <c r="TE44" s="11"/>
      <c r="TF44" s="11"/>
      <c r="TG44" s="11"/>
      <c r="TH44" s="11"/>
      <c r="TI44" s="11"/>
      <c r="TJ44" s="11"/>
      <c r="TK44" s="11"/>
      <c r="TL44" s="11"/>
      <c r="TM44" s="11"/>
      <c r="TN44" s="11"/>
      <c r="TO44" s="11"/>
      <c r="TP44" s="11"/>
      <c r="TQ44" s="11"/>
      <c r="TR44" s="11"/>
      <c r="TS44" s="11"/>
      <c r="TT44" s="11"/>
      <c r="TU44" s="11"/>
      <c r="TV44" s="11"/>
      <c r="TW44" s="11"/>
      <c r="TX44" s="11"/>
      <c r="TY44" s="11"/>
      <c r="TZ44" s="11"/>
      <c r="UA44" s="11"/>
      <c r="UB44" s="11"/>
      <c r="UC44" s="11"/>
      <c r="UD44" s="11"/>
      <c r="UE44" s="11"/>
      <c r="UF44" s="11"/>
      <c r="UG44" s="11"/>
      <c r="UH44" s="11"/>
      <c r="UI44" s="11"/>
      <c r="UJ44" s="11"/>
      <c r="UK44" s="11"/>
      <c r="UL44" s="11"/>
      <c r="UM44" s="11"/>
      <c r="UN44" s="11"/>
      <c r="UO44" s="11"/>
      <c r="UP44" s="11"/>
      <c r="UQ44" s="11"/>
      <c r="UR44" s="11"/>
      <c r="US44" s="11"/>
      <c r="UT44" s="11"/>
      <c r="UU44" s="11"/>
      <c r="UV44" s="11"/>
      <c r="UW44" s="11"/>
      <c r="UX44" s="11"/>
      <c r="UY44" s="11"/>
      <c r="UZ44" s="11"/>
      <c r="VA44" s="11"/>
      <c r="VB44" s="11"/>
      <c r="VC44" s="11"/>
      <c r="VD44" s="11"/>
      <c r="VE44" s="11"/>
      <c r="VF44" s="11"/>
      <c r="VG44" s="11"/>
      <c r="VH44" s="11"/>
      <c r="VI44" s="11"/>
      <c r="VJ44" s="11"/>
      <c r="VK44" s="11"/>
      <c r="VL44" s="11"/>
      <c r="VM44" s="11"/>
      <c r="VN44" s="11"/>
      <c r="VO44" s="11"/>
      <c r="VP44" s="11"/>
      <c r="VQ44" s="11"/>
      <c r="VR44" s="11"/>
      <c r="VS44" s="11"/>
      <c r="VT44" s="11"/>
      <c r="VU44" s="11"/>
      <c r="VV44" s="11"/>
      <c r="VW44" s="11"/>
      <c r="VX44" s="11"/>
      <c r="VY44" s="11"/>
      <c r="VZ44" s="11"/>
      <c r="WA44" s="11"/>
      <c r="WB44" s="11"/>
      <c r="WC44" s="11"/>
      <c r="WD44" s="11"/>
      <c r="WE44" s="11"/>
      <c r="WF44" s="11"/>
      <c r="WG44" s="11"/>
      <c r="WH44" s="11"/>
      <c r="WI44" s="11"/>
      <c r="WJ44" s="11"/>
      <c r="WK44" s="11"/>
      <c r="WL44" s="11"/>
      <c r="WM44" s="11"/>
      <c r="WN44" s="11"/>
      <c r="WO44" s="11"/>
      <c r="WP44" s="11"/>
      <c r="WQ44" s="11"/>
      <c r="WR44" s="11"/>
      <c r="WS44" s="11"/>
      <c r="WT44" s="11"/>
      <c r="WU44" s="11"/>
      <c r="WV44" s="11"/>
      <c r="WW44" s="11"/>
      <c r="WX44" s="11"/>
      <c r="WY44" s="11"/>
      <c r="WZ44" s="11"/>
      <c r="XA44" s="11"/>
      <c r="XB44" s="11"/>
      <c r="XC44" s="11"/>
      <c r="XD44" s="11"/>
      <c r="XE44" s="11"/>
      <c r="XF44" s="11"/>
      <c r="XG44" s="11"/>
      <c r="XH44" s="11"/>
      <c r="XI44" s="11"/>
      <c r="XJ44" s="11"/>
      <c r="XK44" s="11"/>
      <c r="XL44" s="11"/>
      <c r="XM44" s="11"/>
      <c r="XN44" s="11"/>
      <c r="XO44" s="11"/>
      <c r="XP44" s="11"/>
      <c r="XQ44" s="11"/>
      <c r="XR44" s="11"/>
      <c r="XS44" s="11"/>
      <c r="XT44" s="11"/>
      <c r="XU44" s="11"/>
      <c r="XV44" s="11"/>
      <c r="XW44" s="11"/>
      <c r="XX44" s="11"/>
      <c r="XY44" s="11"/>
      <c r="XZ44" s="11"/>
      <c r="YA44" s="11"/>
      <c r="YB44" s="11"/>
      <c r="YC44" s="11"/>
      <c r="YD44" s="11"/>
      <c r="YE44" s="11"/>
      <c r="YF44" s="11"/>
      <c r="YG44" s="11"/>
      <c r="YH44" s="11"/>
      <c r="YI44" s="11"/>
      <c r="YJ44" s="11"/>
      <c r="YK44" s="11"/>
      <c r="YL44" s="11"/>
      <c r="YM44" s="11"/>
      <c r="YN44" s="11"/>
      <c r="YO44" s="11"/>
      <c r="YP44" s="11"/>
      <c r="YQ44" s="11"/>
      <c r="YR44" s="11"/>
      <c r="YS44" s="11"/>
      <c r="YT44" s="11"/>
      <c r="YU44" s="11"/>
      <c r="YV44" s="11"/>
      <c r="YW44" s="11"/>
      <c r="YX44" s="11"/>
      <c r="YY44" s="11"/>
      <c r="YZ44" s="11"/>
      <c r="ZA44" s="11"/>
      <c r="ZB44" s="11"/>
      <c r="ZC44" s="11"/>
      <c r="ZD44" s="11"/>
      <c r="ZE44" s="11"/>
      <c r="ZF44" s="11"/>
      <c r="ZG44" s="11"/>
      <c r="ZH44" s="11"/>
      <c r="ZI44" s="11"/>
      <c r="ZJ44" s="11"/>
      <c r="ZK44" s="11"/>
      <c r="ZL44" s="11"/>
      <c r="ZM44" s="11"/>
      <c r="ZN44" s="11"/>
      <c r="ZO44" s="11"/>
      <c r="ZP44" s="11"/>
      <c r="ZQ44" s="11"/>
      <c r="ZR44" s="11"/>
      <c r="ZS44" s="11"/>
      <c r="ZT44" s="11"/>
      <c r="ZU44" s="11"/>
      <c r="ZV44" s="11"/>
      <c r="ZW44" s="11"/>
      <c r="ZX44" s="11"/>
      <c r="ZY44" s="11"/>
      <c r="ZZ44" s="11"/>
      <c r="AAA44" s="11"/>
      <c r="AAB44" s="11"/>
      <c r="AAC44" s="11"/>
      <c r="AAD44" s="11"/>
      <c r="AAE44" s="11"/>
      <c r="AAF44" s="11"/>
      <c r="AAG44" s="11"/>
      <c r="AAH44" s="11"/>
      <c r="AAI44" s="11"/>
      <c r="AAJ44" s="11"/>
      <c r="AAK44" s="11"/>
      <c r="AAL44" s="11"/>
      <c r="AAM44" s="11"/>
      <c r="AAN44" s="11"/>
      <c r="AAO44" s="11"/>
      <c r="AAP44" s="11"/>
      <c r="AAQ44" s="11"/>
      <c r="AAR44" s="11"/>
      <c r="AAS44" s="11"/>
      <c r="AAT44" s="11"/>
      <c r="AAU44" s="11"/>
      <c r="AAV44" s="11"/>
      <c r="AAW44" s="11"/>
      <c r="AAX44" s="11"/>
      <c r="AAY44" s="11"/>
      <c r="AAZ44" s="11"/>
      <c r="ABA44" s="11"/>
      <c r="ABB44" s="11"/>
      <c r="ABC44" s="11"/>
      <c r="ABD44" s="11"/>
    </row>
    <row r="45" spans="1:732" s="12" customFormat="1" ht="15" customHeight="1" x14ac:dyDescent="0.25">
      <c r="A45" s="90"/>
      <c r="B45" s="111" t="s">
        <v>72</v>
      </c>
      <c r="C45" s="92"/>
      <c r="D45" s="93"/>
      <c r="E45" s="91"/>
      <c r="F45" s="93"/>
      <c r="G45" s="91"/>
      <c r="H45" s="8"/>
      <c r="I45" s="9"/>
      <c r="J45" s="10"/>
      <c r="K45" s="8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</row>
    <row r="46" spans="1:732" s="12" customFormat="1" ht="15" customHeight="1" x14ac:dyDescent="0.25">
      <c r="A46" s="90"/>
      <c r="B46" s="91"/>
      <c r="C46" s="92"/>
      <c r="D46" s="93"/>
      <c r="E46" s="91"/>
      <c r="F46" s="93"/>
      <c r="G46" s="91"/>
      <c r="H46" s="8"/>
      <c r="I46" s="9"/>
      <c r="J46" s="10"/>
      <c r="K46" s="8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/>
      <c r="PX46" s="11"/>
      <c r="PY46" s="11"/>
      <c r="PZ46" s="11"/>
      <c r="QA46" s="11"/>
      <c r="QB46" s="11"/>
      <c r="QC46" s="11"/>
      <c r="QD46" s="11"/>
      <c r="QE46" s="11"/>
      <c r="QF46" s="11"/>
      <c r="QG46" s="11"/>
      <c r="QH46" s="11"/>
      <c r="QI46" s="11"/>
      <c r="QJ46" s="11"/>
      <c r="QK46" s="11"/>
      <c r="QL46" s="11"/>
      <c r="QM46" s="11"/>
      <c r="QN46" s="11"/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/>
      <c r="RE46" s="11"/>
      <c r="RF46" s="11"/>
      <c r="RG46" s="11"/>
      <c r="RH46" s="11"/>
      <c r="RI46" s="11"/>
      <c r="RJ46" s="11"/>
      <c r="RK46" s="11"/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  <c r="SJ46" s="11"/>
      <c r="SK46" s="11"/>
      <c r="SL46" s="11"/>
      <c r="SM46" s="11"/>
      <c r="SN46" s="11"/>
      <c r="SO46" s="11"/>
      <c r="SP46" s="11"/>
      <c r="SQ46" s="11"/>
      <c r="SR46" s="11"/>
      <c r="SS46" s="11"/>
      <c r="ST46" s="11"/>
      <c r="SU46" s="11"/>
      <c r="SV46" s="11"/>
      <c r="SW46" s="11"/>
      <c r="SX46" s="11"/>
      <c r="SY46" s="11"/>
      <c r="SZ46" s="11"/>
      <c r="TA46" s="11"/>
      <c r="TB46" s="11"/>
      <c r="TC46" s="11"/>
      <c r="TD46" s="11"/>
      <c r="TE46" s="11"/>
      <c r="TF46" s="11"/>
      <c r="TG46" s="11"/>
      <c r="TH46" s="11"/>
      <c r="TI46" s="11"/>
      <c r="TJ46" s="11"/>
      <c r="TK46" s="11"/>
      <c r="TL46" s="11"/>
      <c r="TM46" s="11"/>
      <c r="TN46" s="11"/>
      <c r="TO46" s="11"/>
      <c r="TP46" s="11"/>
      <c r="TQ46" s="11"/>
      <c r="TR46" s="11"/>
      <c r="TS46" s="11"/>
      <c r="TT46" s="11"/>
      <c r="TU46" s="11"/>
      <c r="TV46" s="11"/>
      <c r="TW46" s="11"/>
      <c r="TX46" s="11"/>
      <c r="TY46" s="11"/>
      <c r="TZ46" s="11"/>
      <c r="UA46" s="11"/>
      <c r="UB46" s="11"/>
      <c r="UC46" s="11"/>
      <c r="UD46" s="11"/>
      <c r="UE46" s="11"/>
      <c r="UF46" s="11"/>
      <c r="UG46" s="11"/>
      <c r="UH46" s="11"/>
      <c r="UI46" s="11"/>
      <c r="UJ46" s="11"/>
      <c r="UK46" s="11"/>
      <c r="UL46" s="11"/>
      <c r="UM46" s="11"/>
      <c r="UN46" s="11"/>
      <c r="UO46" s="11"/>
      <c r="UP46" s="11"/>
      <c r="UQ46" s="11"/>
      <c r="UR46" s="11"/>
      <c r="US46" s="11"/>
      <c r="UT46" s="11"/>
      <c r="UU46" s="11"/>
      <c r="UV46" s="11"/>
      <c r="UW46" s="11"/>
      <c r="UX46" s="11"/>
      <c r="UY46" s="11"/>
      <c r="UZ46" s="11"/>
      <c r="VA46" s="11"/>
      <c r="VB46" s="11"/>
      <c r="VC46" s="11"/>
      <c r="VD46" s="11"/>
      <c r="VE46" s="11"/>
      <c r="VF46" s="11"/>
      <c r="VG46" s="11"/>
      <c r="VH46" s="11"/>
      <c r="VI46" s="11"/>
      <c r="VJ46" s="11"/>
      <c r="VK46" s="11"/>
      <c r="VL46" s="11"/>
      <c r="VM46" s="11"/>
      <c r="VN46" s="11"/>
      <c r="VO46" s="11"/>
      <c r="VP46" s="11"/>
      <c r="VQ46" s="11"/>
      <c r="VR46" s="11"/>
      <c r="VS46" s="11"/>
      <c r="VT46" s="11"/>
      <c r="VU46" s="11"/>
      <c r="VV46" s="11"/>
      <c r="VW46" s="11"/>
      <c r="VX46" s="11"/>
      <c r="VY46" s="11"/>
      <c r="VZ46" s="11"/>
      <c r="WA46" s="11"/>
      <c r="WB46" s="11"/>
      <c r="WC46" s="11"/>
      <c r="WD46" s="11"/>
      <c r="WE46" s="11"/>
      <c r="WF46" s="11"/>
      <c r="WG46" s="11"/>
      <c r="WH46" s="11"/>
      <c r="WI46" s="11"/>
      <c r="WJ46" s="11"/>
      <c r="WK46" s="11"/>
      <c r="WL46" s="11"/>
      <c r="WM46" s="11"/>
      <c r="WN46" s="11"/>
      <c r="WO46" s="11"/>
      <c r="WP46" s="11"/>
      <c r="WQ46" s="11"/>
      <c r="WR46" s="11"/>
      <c r="WS46" s="11"/>
      <c r="WT46" s="11"/>
      <c r="WU46" s="11"/>
      <c r="WV46" s="11"/>
      <c r="WW46" s="11"/>
      <c r="WX46" s="11"/>
      <c r="WY46" s="11"/>
      <c r="WZ46" s="11"/>
      <c r="XA46" s="11"/>
      <c r="XB46" s="11"/>
      <c r="XC46" s="11"/>
      <c r="XD46" s="11"/>
      <c r="XE46" s="11"/>
      <c r="XF46" s="11"/>
      <c r="XG46" s="11"/>
      <c r="XH46" s="11"/>
      <c r="XI46" s="11"/>
      <c r="XJ46" s="11"/>
      <c r="XK46" s="11"/>
      <c r="XL46" s="11"/>
      <c r="XM46" s="11"/>
      <c r="XN46" s="11"/>
      <c r="XO46" s="11"/>
      <c r="XP46" s="11"/>
      <c r="XQ46" s="11"/>
      <c r="XR46" s="11"/>
      <c r="XS46" s="11"/>
      <c r="XT46" s="11"/>
      <c r="XU46" s="11"/>
      <c r="XV46" s="11"/>
      <c r="XW46" s="11"/>
      <c r="XX46" s="11"/>
      <c r="XY46" s="11"/>
      <c r="XZ46" s="11"/>
      <c r="YA46" s="11"/>
      <c r="YB46" s="11"/>
      <c r="YC46" s="11"/>
      <c r="YD46" s="11"/>
      <c r="YE46" s="11"/>
      <c r="YF46" s="11"/>
      <c r="YG46" s="11"/>
      <c r="YH46" s="11"/>
      <c r="YI46" s="11"/>
      <c r="YJ46" s="11"/>
      <c r="YK46" s="11"/>
      <c r="YL46" s="11"/>
      <c r="YM46" s="11"/>
      <c r="YN46" s="11"/>
      <c r="YO46" s="11"/>
      <c r="YP46" s="11"/>
      <c r="YQ46" s="11"/>
      <c r="YR46" s="11"/>
      <c r="YS46" s="11"/>
      <c r="YT46" s="11"/>
      <c r="YU46" s="11"/>
      <c r="YV46" s="11"/>
      <c r="YW46" s="11"/>
      <c r="YX46" s="11"/>
      <c r="YY46" s="11"/>
      <c r="YZ46" s="11"/>
      <c r="ZA46" s="11"/>
      <c r="ZB46" s="11"/>
      <c r="ZC46" s="11"/>
      <c r="ZD46" s="11"/>
      <c r="ZE46" s="11"/>
      <c r="ZF46" s="11"/>
      <c r="ZG46" s="11"/>
      <c r="ZH46" s="11"/>
      <c r="ZI46" s="11"/>
      <c r="ZJ46" s="11"/>
      <c r="ZK46" s="11"/>
      <c r="ZL46" s="11"/>
      <c r="ZM46" s="11"/>
      <c r="ZN46" s="11"/>
      <c r="ZO46" s="11"/>
      <c r="ZP46" s="11"/>
      <c r="ZQ46" s="11"/>
      <c r="ZR46" s="11"/>
      <c r="ZS46" s="11"/>
      <c r="ZT46" s="11"/>
      <c r="ZU46" s="11"/>
      <c r="ZV46" s="11"/>
      <c r="ZW46" s="11"/>
      <c r="ZX46" s="11"/>
      <c r="ZY46" s="11"/>
      <c r="ZZ46" s="11"/>
      <c r="AAA46" s="11"/>
      <c r="AAB46" s="11"/>
      <c r="AAC46" s="11"/>
      <c r="AAD46" s="11"/>
      <c r="AAE46" s="11"/>
      <c r="AAF46" s="11"/>
      <c r="AAG46" s="11"/>
      <c r="AAH46" s="11"/>
      <c r="AAI46" s="11"/>
      <c r="AAJ46" s="11"/>
      <c r="AAK46" s="11"/>
      <c r="AAL46" s="11"/>
      <c r="AAM46" s="11"/>
      <c r="AAN46" s="11"/>
      <c r="AAO46" s="11"/>
      <c r="AAP46" s="11"/>
      <c r="AAQ46" s="11"/>
      <c r="AAR46" s="11"/>
      <c r="AAS46" s="11"/>
      <c r="AAT46" s="11"/>
      <c r="AAU46" s="11"/>
      <c r="AAV46" s="11"/>
      <c r="AAW46" s="11"/>
      <c r="AAX46" s="11"/>
      <c r="AAY46" s="11"/>
      <c r="AAZ46" s="11"/>
      <c r="ABA46" s="11"/>
      <c r="ABB46" s="11"/>
      <c r="ABC46" s="11"/>
      <c r="ABD46" s="11"/>
    </row>
    <row r="47" spans="1:732" s="12" customFormat="1" ht="15" customHeight="1" x14ac:dyDescent="0.25">
      <c r="A47" s="90"/>
      <c r="B47" s="91"/>
      <c r="C47" s="92"/>
      <c r="D47" s="93"/>
      <c r="E47" s="91"/>
      <c r="F47" s="93"/>
      <c r="G47" s="91"/>
      <c r="H47" s="8"/>
      <c r="I47" s="9"/>
      <c r="J47" s="10"/>
      <c r="K47" s="8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/>
      <c r="PT47" s="11"/>
      <c r="PU47" s="11"/>
      <c r="PV47" s="11"/>
      <c r="PW47" s="11"/>
      <c r="PX47" s="11"/>
      <c r="PY47" s="11"/>
      <c r="PZ47" s="11"/>
      <c r="QA47" s="11"/>
      <c r="QB47" s="11"/>
      <c r="QC47" s="11"/>
      <c r="QD47" s="11"/>
      <c r="QE47" s="11"/>
      <c r="QF47" s="11"/>
      <c r="QG47" s="11"/>
      <c r="QH47" s="11"/>
      <c r="QI47" s="11"/>
      <c r="QJ47" s="11"/>
      <c r="QK47" s="11"/>
      <c r="QL47" s="11"/>
      <c r="QM47" s="11"/>
      <c r="QN47" s="11"/>
      <c r="QO47" s="11"/>
      <c r="QP47" s="11"/>
      <c r="QQ47" s="11"/>
      <c r="QR47" s="11"/>
      <c r="QS47" s="11"/>
      <c r="QT47" s="11"/>
      <c r="QU47" s="11"/>
      <c r="QV47" s="11"/>
      <c r="QW47" s="11"/>
      <c r="QX47" s="11"/>
      <c r="QY47" s="11"/>
      <c r="QZ47" s="11"/>
      <c r="RA47" s="11"/>
      <c r="RB47" s="11"/>
      <c r="RC47" s="11"/>
      <c r="RD47" s="11"/>
      <c r="RE47" s="11"/>
      <c r="RF47" s="11"/>
      <c r="RG47" s="11"/>
      <c r="RH47" s="11"/>
      <c r="RI47" s="11"/>
      <c r="RJ47" s="11"/>
      <c r="RK47" s="11"/>
      <c r="RL47" s="11"/>
      <c r="RM47" s="11"/>
      <c r="RN47" s="11"/>
      <c r="RO47" s="11"/>
      <c r="RP47" s="11"/>
      <c r="RQ47" s="11"/>
      <c r="RR47" s="11"/>
      <c r="RS47" s="11"/>
      <c r="RT47" s="11"/>
      <c r="RU47" s="11"/>
      <c r="RV47" s="11"/>
      <c r="RW47" s="11"/>
      <c r="RX47" s="11"/>
      <c r="RY47" s="11"/>
      <c r="RZ47" s="11"/>
      <c r="SA47" s="11"/>
      <c r="SB47" s="11"/>
      <c r="SC47" s="11"/>
      <c r="SD47" s="11"/>
      <c r="SE47" s="11"/>
      <c r="SF47" s="11"/>
      <c r="SG47" s="11"/>
      <c r="SH47" s="11"/>
      <c r="SI47" s="11"/>
      <c r="SJ47" s="11"/>
      <c r="SK47" s="11"/>
      <c r="SL47" s="11"/>
      <c r="SM47" s="11"/>
      <c r="SN47" s="11"/>
      <c r="SO47" s="11"/>
      <c r="SP47" s="11"/>
      <c r="SQ47" s="11"/>
      <c r="SR47" s="11"/>
      <c r="SS47" s="11"/>
      <c r="ST47" s="11"/>
      <c r="SU47" s="11"/>
      <c r="SV47" s="11"/>
      <c r="SW47" s="11"/>
      <c r="SX47" s="11"/>
      <c r="SY47" s="11"/>
      <c r="SZ47" s="11"/>
      <c r="TA47" s="11"/>
      <c r="TB47" s="11"/>
      <c r="TC47" s="11"/>
      <c r="TD47" s="11"/>
      <c r="TE47" s="11"/>
      <c r="TF47" s="11"/>
      <c r="TG47" s="11"/>
      <c r="TH47" s="11"/>
      <c r="TI47" s="11"/>
      <c r="TJ47" s="11"/>
      <c r="TK47" s="11"/>
      <c r="TL47" s="11"/>
      <c r="TM47" s="11"/>
      <c r="TN47" s="11"/>
      <c r="TO47" s="11"/>
      <c r="TP47" s="11"/>
      <c r="TQ47" s="11"/>
      <c r="TR47" s="11"/>
      <c r="TS47" s="11"/>
      <c r="TT47" s="11"/>
      <c r="TU47" s="11"/>
      <c r="TV47" s="11"/>
      <c r="TW47" s="11"/>
      <c r="TX47" s="11"/>
      <c r="TY47" s="11"/>
      <c r="TZ47" s="11"/>
      <c r="UA47" s="11"/>
      <c r="UB47" s="11"/>
      <c r="UC47" s="11"/>
      <c r="UD47" s="11"/>
      <c r="UE47" s="11"/>
      <c r="UF47" s="11"/>
      <c r="UG47" s="11"/>
      <c r="UH47" s="11"/>
      <c r="UI47" s="11"/>
      <c r="UJ47" s="11"/>
      <c r="UK47" s="11"/>
      <c r="UL47" s="11"/>
      <c r="UM47" s="11"/>
      <c r="UN47" s="11"/>
      <c r="UO47" s="11"/>
      <c r="UP47" s="11"/>
      <c r="UQ47" s="11"/>
      <c r="UR47" s="11"/>
      <c r="US47" s="11"/>
      <c r="UT47" s="11"/>
      <c r="UU47" s="11"/>
      <c r="UV47" s="11"/>
      <c r="UW47" s="11"/>
      <c r="UX47" s="11"/>
      <c r="UY47" s="11"/>
      <c r="UZ47" s="11"/>
      <c r="VA47" s="11"/>
      <c r="VB47" s="11"/>
      <c r="VC47" s="11"/>
      <c r="VD47" s="11"/>
      <c r="VE47" s="11"/>
      <c r="VF47" s="11"/>
      <c r="VG47" s="11"/>
      <c r="VH47" s="11"/>
      <c r="VI47" s="11"/>
      <c r="VJ47" s="11"/>
      <c r="VK47" s="11"/>
      <c r="VL47" s="11"/>
      <c r="VM47" s="11"/>
      <c r="VN47" s="11"/>
      <c r="VO47" s="11"/>
      <c r="VP47" s="11"/>
      <c r="VQ47" s="11"/>
      <c r="VR47" s="11"/>
      <c r="VS47" s="11"/>
      <c r="VT47" s="11"/>
      <c r="VU47" s="11"/>
      <c r="VV47" s="11"/>
      <c r="VW47" s="11"/>
      <c r="VX47" s="11"/>
      <c r="VY47" s="11"/>
      <c r="VZ47" s="11"/>
      <c r="WA47" s="11"/>
      <c r="WB47" s="11"/>
      <c r="WC47" s="11"/>
      <c r="WD47" s="11"/>
      <c r="WE47" s="11"/>
      <c r="WF47" s="11"/>
      <c r="WG47" s="11"/>
      <c r="WH47" s="11"/>
      <c r="WI47" s="11"/>
      <c r="WJ47" s="11"/>
      <c r="WK47" s="11"/>
      <c r="WL47" s="11"/>
      <c r="WM47" s="11"/>
      <c r="WN47" s="11"/>
      <c r="WO47" s="11"/>
      <c r="WP47" s="11"/>
      <c r="WQ47" s="11"/>
      <c r="WR47" s="11"/>
      <c r="WS47" s="11"/>
      <c r="WT47" s="11"/>
      <c r="WU47" s="11"/>
      <c r="WV47" s="11"/>
      <c r="WW47" s="11"/>
      <c r="WX47" s="11"/>
      <c r="WY47" s="11"/>
      <c r="WZ47" s="11"/>
      <c r="XA47" s="11"/>
      <c r="XB47" s="11"/>
      <c r="XC47" s="11"/>
      <c r="XD47" s="11"/>
      <c r="XE47" s="11"/>
      <c r="XF47" s="11"/>
      <c r="XG47" s="11"/>
      <c r="XH47" s="11"/>
      <c r="XI47" s="11"/>
      <c r="XJ47" s="11"/>
      <c r="XK47" s="11"/>
      <c r="XL47" s="11"/>
      <c r="XM47" s="11"/>
      <c r="XN47" s="11"/>
      <c r="XO47" s="11"/>
      <c r="XP47" s="11"/>
      <c r="XQ47" s="11"/>
      <c r="XR47" s="11"/>
      <c r="XS47" s="11"/>
      <c r="XT47" s="11"/>
      <c r="XU47" s="11"/>
      <c r="XV47" s="11"/>
      <c r="XW47" s="11"/>
      <c r="XX47" s="11"/>
      <c r="XY47" s="11"/>
      <c r="XZ47" s="11"/>
      <c r="YA47" s="11"/>
      <c r="YB47" s="11"/>
      <c r="YC47" s="11"/>
      <c r="YD47" s="11"/>
      <c r="YE47" s="11"/>
      <c r="YF47" s="11"/>
      <c r="YG47" s="11"/>
      <c r="YH47" s="11"/>
      <c r="YI47" s="11"/>
      <c r="YJ47" s="11"/>
      <c r="YK47" s="11"/>
      <c r="YL47" s="11"/>
      <c r="YM47" s="11"/>
      <c r="YN47" s="11"/>
      <c r="YO47" s="11"/>
      <c r="YP47" s="11"/>
      <c r="YQ47" s="11"/>
      <c r="YR47" s="11"/>
      <c r="YS47" s="11"/>
      <c r="YT47" s="11"/>
      <c r="YU47" s="11"/>
      <c r="YV47" s="11"/>
      <c r="YW47" s="11"/>
      <c r="YX47" s="11"/>
      <c r="YY47" s="11"/>
      <c r="YZ47" s="11"/>
      <c r="ZA47" s="11"/>
      <c r="ZB47" s="11"/>
      <c r="ZC47" s="11"/>
      <c r="ZD47" s="11"/>
      <c r="ZE47" s="11"/>
      <c r="ZF47" s="11"/>
      <c r="ZG47" s="11"/>
      <c r="ZH47" s="11"/>
      <c r="ZI47" s="11"/>
      <c r="ZJ47" s="11"/>
      <c r="ZK47" s="11"/>
      <c r="ZL47" s="11"/>
      <c r="ZM47" s="11"/>
      <c r="ZN47" s="11"/>
      <c r="ZO47" s="11"/>
      <c r="ZP47" s="11"/>
      <c r="ZQ47" s="11"/>
      <c r="ZR47" s="11"/>
      <c r="ZS47" s="11"/>
      <c r="ZT47" s="11"/>
      <c r="ZU47" s="11"/>
      <c r="ZV47" s="11"/>
      <c r="ZW47" s="11"/>
      <c r="ZX47" s="11"/>
      <c r="ZY47" s="11"/>
      <c r="ZZ47" s="11"/>
      <c r="AAA47" s="11"/>
      <c r="AAB47" s="11"/>
      <c r="AAC47" s="11"/>
      <c r="AAD47" s="11"/>
      <c r="AAE47" s="11"/>
      <c r="AAF47" s="11"/>
      <c r="AAG47" s="11"/>
      <c r="AAH47" s="11"/>
      <c r="AAI47" s="11"/>
      <c r="AAJ47" s="11"/>
      <c r="AAK47" s="11"/>
      <c r="AAL47" s="11"/>
      <c r="AAM47" s="11"/>
      <c r="AAN47" s="11"/>
      <c r="AAO47" s="11"/>
      <c r="AAP47" s="11"/>
      <c r="AAQ47" s="11"/>
      <c r="AAR47" s="11"/>
      <c r="AAS47" s="11"/>
      <c r="AAT47" s="11"/>
      <c r="AAU47" s="11"/>
      <c r="AAV47" s="11"/>
      <c r="AAW47" s="11"/>
      <c r="AAX47" s="11"/>
      <c r="AAY47" s="11"/>
      <c r="AAZ47" s="11"/>
      <c r="ABA47" s="11"/>
      <c r="ABB47" s="11"/>
      <c r="ABC47" s="11"/>
      <c r="ABD47" s="11"/>
    </row>
    <row r="48" spans="1:732" s="12" customFormat="1" ht="15" customHeight="1" x14ac:dyDescent="0.25">
      <c r="A48" s="90"/>
      <c r="B48" s="91"/>
      <c r="C48" s="92"/>
      <c r="D48" s="93"/>
      <c r="E48" s="91"/>
      <c r="F48" s="93"/>
      <c r="G48" s="91"/>
      <c r="H48" s="8"/>
      <c r="I48" s="9"/>
      <c r="J48" s="10"/>
      <c r="K48" s="8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  <c r="YQ48" s="11"/>
      <c r="YR48" s="11"/>
      <c r="YS48" s="11"/>
      <c r="YT48" s="11"/>
      <c r="YU48" s="11"/>
      <c r="YV48" s="11"/>
      <c r="YW48" s="11"/>
      <c r="YX48" s="11"/>
      <c r="YY48" s="11"/>
      <c r="YZ48" s="11"/>
      <c r="ZA48" s="11"/>
      <c r="ZB48" s="11"/>
      <c r="ZC48" s="11"/>
      <c r="ZD48" s="11"/>
      <c r="ZE48" s="11"/>
      <c r="ZF48" s="11"/>
      <c r="ZG48" s="11"/>
      <c r="ZH48" s="11"/>
      <c r="ZI48" s="11"/>
      <c r="ZJ48" s="11"/>
      <c r="ZK48" s="11"/>
      <c r="ZL48" s="11"/>
      <c r="ZM48" s="11"/>
      <c r="ZN48" s="11"/>
      <c r="ZO48" s="11"/>
      <c r="ZP48" s="11"/>
      <c r="ZQ48" s="11"/>
      <c r="ZR48" s="11"/>
      <c r="ZS48" s="11"/>
      <c r="ZT48" s="11"/>
      <c r="ZU48" s="11"/>
      <c r="ZV48" s="11"/>
      <c r="ZW48" s="11"/>
      <c r="ZX48" s="11"/>
      <c r="ZY48" s="11"/>
      <c r="ZZ48" s="11"/>
      <c r="AAA48" s="11"/>
      <c r="AAB48" s="11"/>
      <c r="AAC48" s="11"/>
      <c r="AAD48" s="11"/>
      <c r="AAE48" s="11"/>
      <c r="AAF48" s="11"/>
      <c r="AAG48" s="11"/>
      <c r="AAH48" s="11"/>
      <c r="AAI48" s="11"/>
      <c r="AAJ48" s="11"/>
      <c r="AAK48" s="11"/>
      <c r="AAL48" s="11"/>
      <c r="AAM48" s="11"/>
      <c r="AAN48" s="11"/>
      <c r="AAO48" s="11"/>
      <c r="AAP48" s="11"/>
      <c r="AAQ48" s="11"/>
      <c r="AAR48" s="11"/>
      <c r="AAS48" s="11"/>
      <c r="AAT48" s="11"/>
      <c r="AAU48" s="11"/>
      <c r="AAV48" s="11"/>
      <c r="AAW48" s="11"/>
      <c r="AAX48" s="11"/>
      <c r="AAY48" s="11"/>
      <c r="AAZ48" s="11"/>
      <c r="ABA48" s="11"/>
      <c r="ABB48" s="11"/>
      <c r="ABC48" s="11"/>
      <c r="ABD48" s="11"/>
    </row>
    <row r="49" spans="1:732" s="12" customFormat="1" ht="15" customHeight="1" x14ac:dyDescent="0.25">
      <c r="A49" s="90"/>
      <c r="B49" s="91"/>
      <c r="C49" s="92"/>
      <c r="D49" s="93"/>
      <c r="E49" s="91"/>
      <c r="F49" s="93"/>
      <c r="G49" s="91"/>
      <c r="H49" s="8"/>
      <c r="I49" s="9"/>
      <c r="J49" s="10"/>
      <c r="K49" s="8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11"/>
      <c r="OZ49" s="11"/>
      <c r="PA49" s="11"/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/>
      <c r="PX49" s="11"/>
      <c r="PY49" s="11"/>
      <c r="PZ49" s="11"/>
      <c r="QA49" s="11"/>
      <c r="QB49" s="11"/>
      <c r="QC49" s="11"/>
      <c r="QD49" s="11"/>
      <c r="QE49" s="11"/>
      <c r="QF49" s="11"/>
      <c r="QG49" s="11"/>
      <c r="QH49" s="11"/>
      <c r="QI49" s="11"/>
      <c r="QJ49" s="11"/>
      <c r="QK49" s="11"/>
      <c r="QL49" s="11"/>
      <c r="QM49" s="11"/>
      <c r="QN49" s="11"/>
      <c r="QO49" s="11"/>
      <c r="QP49" s="11"/>
      <c r="QQ49" s="11"/>
      <c r="QR49" s="11"/>
      <c r="QS49" s="11"/>
      <c r="QT49" s="11"/>
      <c r="QU49" s="11"/>
      <c r="QV49" s="11"/>
      <c r="QW49" s="11"/>
      <c r="QX49" s="11"/>
      <c r="QY49" s="11"/>
      <c r="QZ49" s="11"/>
      <c r="RA49" s="11"/>
      <c r="RB49" s="11"/>
      <c r="RC49" s="11"/>
      <c r="RD49" s="11"/>
      <c r="RE49" s="11"/>
      <c r="RF49" s="11"/>
      <c r="RG49" s="11"/>
      <c r="RH49" s="11"/>
      <c r="RI49" s="11"/>
      <c r="RJ49" s="11"/>
      <c r="RK49" s="11"/>
      <c r="RL49" s="11"/>
      <c r="RM49" s="11"/>
      <c r="RN49" s="11"/>
      <c r="RO49" s="11"/>
      <c r="RP49" s="11"/>
      <c r="RQ49" s="11"/>
      <c r="RR49" s="11"/>
      <c r="RS49" s="11"/>
      <c r="RT49" s="11"/>
      <c r="RU49" s="11"/>
      <c r="RV49" s="11"/>
      <c r="RW49" s="11"/>
      <c r="RX49" s="11"/>
      <c r="RY49" s="11"/>
      <c r="RZ49" s="11"/>
      <c r="SA49" s="11"/>
      <c r="SB49" s="11"/>
      <c r="SC49" s="11"/>
      <c r="SD49" s="11"/>
      <c r="SE49" s="11"/>
      <c r="SF49" s="11"/>
      <c r="SG49" s="11"/>
      <c r="SH49" s="11"/>
      <c r="SI49" s="11"/>
      <c r="SJ49" s="11"/>
      <c r="SK49" s="11"/>
      <c r="SL49" s="11"/>
      <c r="SM49" s="11"/>
      <c r="SN49" s="11"/>
      <c r="SO49" s="11"/>
      <c r="SP49" s="11"/>
      <c r="SQ49" s="11"/>
      <c r="SR49" s="11"/>
      <c r="SS49" s="11"/>
      <c r="ST49" s="11"/>
      <c r="SU49" s="11"/>
      <c r="SV49" s="11"/>
      <c r="SW49" s="11"/>
      <c r="SX49" s="11"/>
      <c r="SY49" s="11"/>
      <c r="SZ49" s="11"/>
      <c r="TA49" s="11"/>
      <c r="TB49" s="11"/>
      <c r="TC49" s="11"/>
      <c r="TD49" s="11"/>
      <c r="TE49" s="11"/>
      <c r="TF49" s="11"/>
      <c r="TG49" s="11"/>
      <c r="TH49" s="11"/>
      <c r="TI49" s="11"/>
      <c r="TJ49" s="11"/>
      <c r="TK49" s="11"/>
      <c r="TL49" s="11"/>
      <c r="TM49" s="11"/>
      <c r="TN49" s="11"/>
      <c r="TO49" s="11"/>
      <c r="TP49" s="11"/>
      <c r="TQ49" s="11"/>
      <c r="TR49" s="11"/>
      <c r="TS49" s="11"/>
      <c r="TT49" s="11"/>
      <c r="TU49" s="11"/>
      <c r="TV49" s="11"/>
      <c r="TW49" s="11"/>
      <c r="TX49" s="11"/>
      <c r="TY49" s="11"/>
      <c r="TZ49" s="11"/>
      <c r="UA49" s="11"/>
      <c r="UB49" s="11"/>
      <c r="UC49" s="11"/>
      <c r="UD49" s="11"/>
      <c r="UE49" s="11"/>
      <c r="UF49" s="11"/>
      <c r="UG49" s="11"/>
      <c r="UH49" s="11"/>
      <c r="UI49" s="11"/>
      <c r="UJ49" s="11"/>
      <c r="UK49" s="11"/>
      <c r="UL49" s="11"/>
      <c r="UM49" s="11"/>
      <c r="UN49" s="11"/>
      <c r="UO49" s="11"/>
      <c r="UP49" s="11"/>
      <c r="UQ49" s="11"/>
      <c r="UR49" s="11"/>
      <c r="US49" s="11"/>
      <c r="UT49" s="11"/>
      <c r="UU49" s="11"/>
      <c r="UV49" s="11"/>
      <c r="UW49" s="11"/>
      <c r="UX49" s="11"/>
      <c r="UY49" s="11"/>
      <c r="UZ49" s="11"/>
      <c r="VA49" s="11"/>
      <c r="VB49" s="11"/>
      <c r="VC49" s="11"/>
      <c r="VD49" s="11"/>
      <c r="VE49" s="11"/>
      <c r="VF49" s="11"/>
      <c r="VG49" s="11"/>
      <c r="VH49" s="11"/>
      <c r="VI49" s="11"/>
      <c r="VJ49" s="11"/>
      <c r="VK49" s="11"/>
      <c r="VL49" s="11"/>
      <c r="VM49" s="11"/>
      <c r="VN49" s="11"/>
      <c r="VO49" s="11"/>
      <c r="VP49" s="11"/>
      <c r="VQ49" s="11"/>
      <c r="VR49" s="11"/>
      <c r="VS49" s="11"/>
      <c r="VT49" s="11"/>
      <c r="VU49" s="11"/>
      <c r="VV49" s="11"/>
      <c r="VW49" s="11"/>
      <c r="VX49" s="11"/>
      <c r="VY49" s="11"/>
      <c r="VZ49" s="11"/>
      <c r="WA49" s="11"/>
      <c r="WB49" s="11"/>
      <c r="WC49" s="11"/>
      <c r="WD49" s="11"/>
      <c r="WE49" s="11"/>
      <c r="WF49" s="11"/>
      <c r="WG49" s="11"/>
      <c r="WH49" s="11"/>
      <c r="WI49" s="11"/>
      <c r="WJ49" s="11"/>
      <c r="WK49" s="11"/>
      <c r="WL49" s="11"/>
      <c r="WM49" s="11"/>
      <c r="WN49" s="11"/>
      <c r="WO49" s="11"/>
      <c r="WP49" s="11"/>
      <c r="WQ49" s="11"/>
      <c r="WR49" s="11"/>
      <c r="WS49" s="11"/>
      <c r="WT49" s="11"/>
      <c r="WU49" s="11"/>
      <c r="WV49" s="11"/>
      <c r="WW49" s="11"/>
      <c r="WX49" s="11"/>
      <c r="WY49" s="11"/>
      <c r="WZ49" s="11"/>
      <c r="XA49" s="11"/>
      <c r="XB49" s="11"/>
      <c r="XC49" s="11"/>
      <c r="XD49" s="11"/>
      <c r="XE49" s="11"/>
      <c r="XF49" s="11"/>
      <c r="XG49" s="11"/>
      <c r="XH49" s="11"/>
      <c r="XI49" s="11"/>
      <c r="XJ49" s="11"/>
      <c r="XK49" s="11"/>
      <c r="XL49" s="11"/>
      <c r="XM49" s="11"/>
      <c r="XN49" s="11"/>
      <c r="XO49" s="11"/>
      <c r="XP49" s="11"/>
      <c r="XQ49" s="11"/>
      <c r="XR49" s="11"/>
      <c r="XS49" s="11"/>
      <c r="XT49" s="11"/>
      <c r="XU49" s="11"/>
      <c r="XV49" s="11"/>
      <c r="XW49" s="11"/>
      <c r="XX49" s="11"/>
      <c r="XY49" s="11"/>
      <c r="XZ49" s="11"/>
      <c r="YA49" s="11"/>
      <c r="YB49" s="11"/>
      <c r="YC49" s="11"/>
      <c r="YD49" s="11"/>
      <c r="YE49" s="11"/>
      <c r="YF49" s="11"/>
      <c r="YG49" s="11"/>
      <c r="YH49" s="11"/>
      <c r="YI49" s="11"/>
      <c r="YJ49" s="11"/>
      <c r="YK49" s="11"/>
      <c r="YL49" s="11"/>
      <c r="YM49" s="11"/>
      <c r="YN49" s="11"/>
      <c r="YO49" s="11"/>
      <c r="YP49" s="11"/>
      <c r="YQ49" s="11"/>
      <c r="YR49" s="11"/>
      <c r="YS49" s="11"/>
      <c r="YT49" s="11"/>
      <c r="YU49" s="11"/>
      <c r="YV49" s="11"/>
      <c r="YW49" s="11"/>
      <c r="YX49" s="11"/>
      <c r="YY49" s="11"/>
      <c r="YZ49" s="11"/>
      <c r="ZA49" s="11"/>
      <c r="ZB49" s="11"/>
      <c r="ZC49" s="11"/>
      <c r="ZD49" s="11"/>
      <c r="ZE49" s="11"/>
      <c r="ZF49" s="11"/>
      <c r="ZG49" s="11"/>
      <c r="ZH49" s="11"/>
      <c r="ZI49" s="11"/>
      <c r="ZJ49" s="11"/>
      <c r="ZK49" s="11"/>
      <c r="ZL49" s="11"/>
      <c r="ZM49" s="11"/>
      <c r="ZN49" s="11"/>
      <c r="ZO49" s="11"/>
      <c r="ZP49" s="11"/>
      <c r="ZQ49" s="11"/>
      <c r="ZR49" s="11"/>
      <c r="ZS49" s="11"/>
      <c r="ZT49" s="11"/>
      <c r="ZU49" s="11"/>
      <c r="ZV49" s="11"/>
      <c r="ZW49" s="11"/>
      <c r="ZX49" s="11"/>
      <c r="ZY49" s="11"/>
      <c r="ZZ49" s="11"/>
      <c r="AAA49" s="11"/>
      <c r="AAB49" s="11"/>
      <c r="AAC49" s="11"/>
      <c r="AAD49" s="11"/>
      <c r="AAE49" s="11"/>
      <c r="AAF49" s="11"/>
      <c r="AAG49" s="11"/>
      <c r="AAH49" s="11"/>
      <c r="AAI49" s="11"/>
      <c r="AAJ49" s="11"/>
      <c r="AAK49" s="11"/>
      <c r="AAL49" s="11"/>
      <c r="AAM49" s="11"/>
      <c r="AAN49" s="11"/>
      <c r="AAO49" s="11"/>
      <c r="AAP49" s="11"/>
      <c r="AAQ49" s="11"/>
      <c r="AAR49" s="11"/>
      <c r="AAS49" s="11"/>
      <c r="AAT49" s="11"/>
      <c r="AAU49" s="11"/>
      <c r="AAV49" s="11"/>
      <c r="AAW49" s="11"/>
      <c r="AAX49" s="11"/>
      <c r="AAY49" s="11"/>
      <c r="AAZ49" s="11"/>
      <c r="ABA49" s="11"/>
      <c r="ABB49" s="11"/>
      <c r="ABC49" s="11"/>
      <c r="ABD49" s="11"/>
    </row>
    <row r="50" spans="1:732" s="12" customFormat="1" x14ac:dyDescent="0.25">
      <c r="A50" s="90"/>
      <c r="B50" s="91"/>
      <c r="C50" s="92"/>
      <c r="D50" s="93"/>
      <c r="E50" s="91"/>
      <c r="F50" s="93"/>
      <c r="G50" s="91"/>
      <c r="H50" s="8"/>
      <c r="I50" s="9"/>
      <c r="J50" s="10"/>
      <c r="K50" s="8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  <c r="SJ50" s="11"/>
      <c r="SK50" s="11"/>
      <c r="SL50" s="11"/>
      <c r="SM50" s="11"/>
      <c r="SN50" s="11"/>
      <c r="SO50" s="11"/>
      <c r="SP50" s="11"/>
      <c r="SQ50" s="11"/>
      <c r="SR50" s="11"/>
      <c r="SS50" s="11"/>
      <c r="ST50" s="11"/>
      <c r="SU50" s="11"/>
      <c r="SV50" s="11"/>
      <c r="SW50" s="11"/>
      <c r="SX50" s="11"/>
      <c r="SY50" s="11"/>
      <c r="SZ50" s="11"/>
      <c r="TA50" s="11"/>
      <c r="TB50" s="11"/>
      <c r="TC50" s="11"/>
      <c r="TD50" s="11"/>
      <c r="TE50" s="11"/>
      <c r="TF50" s="11"/>
      <c r="TG50" s="11"/>
      <c r="TH50" s="11"/>
      <c r="TI50" s="11"/>
      <c r="TJ50" s="11"/>
      <c r="TK50" s="11"/>
      <c r="TL50" s="11"/>
      <c r="TM50" s="11"/>
      <c r="TN50" s="11"/>
      <c r="TO50" s="11"/>
      <c r="TP50" s="11"/>
      <c r="TQ50" s="11"/>
      <c r="TR50" s="11"/>
      <c r="TS50" s="11"/>
      <c r="TT50" s="11"/>
      <c r="TU50" s="11"/>
      <c r="TV50" s="11"/>
      <c r="TW50" s="11"/>
      <c r="TX50" s="11"/>
      <c r="TY50" s="11"/>
      <c r="TZ50" s="11"/>
      <c r="UA50" s="11"/>
      <c r="UB50" s="11"/>
      <c r="UC50" s="11"/>
      <c r="UD50" s="11"/>
      <c r="UE50" s="11"/>
      <c r="UF50" s="11"/>
      <c r="UG50" s="11"/>
      <c r="UH50" s="11"/>
      <c r="UI50" s="11"/>
      <c r="UJ50" s="11"/>
      <c r="UK50" s="11"/>
      <c r="UL50" s="11"/>
      <c r="UM50" s="11"/>
      <c r="UN50" s="11"/>
      <c r="UO50" s="11"/>
      <c r="UP50" s="11"/>
      <c r="UQ50" s="11"/>
      <c r="UR50" s="11"/>
      <c r="US50" s="11"/>
      <c r="UT50" s="11"/>
      <c r="UU50" s="11"/>
      <c r="UV50" s="11"/>
      <c r="UW50" s="11"/>
      <c r="UX50" s="11"/>
      <c r="UY50" s="11"/>
      <c r="UZ50" s="11"/>
      <c r="VA50" s="11"/>
      <c r="VB50" s="11"/>
      <c r="VC50" s="11"/>
      <c r="VD50" s="11"/>
      <c r="VE50" s="11"/>
      <c r="VF50" s="11"/>
      <c r="VG50" s="11"/>
      <c r="VH50" s="11"/>
      <c r="VI50" s="11"/>
      <c r="VJ50" s="11"/>
      <c r="VK50" s="11"/>
      <c r="VL50" s="11"/>
      <c r="VM50" s="11"/>
      <c r="VN50" s="11"/>
      <c r="VO50" s="11"/>
      <c r="VP50" s="11"/>
      <c r="VQ50" s="11"/>
      <c r="VR50" s="11"/>
      <c r="VS50" s="11"/>
      <c r="VT50" s="11"/>
      <c r="VU50" s="11"/>
      <c r="VV50" s="11"/>
      <c r="VW50" s="11"/>
      <c r="VX50" s="11"/>
      <c r="VY50" s="11"/>
      <c r="VZ50" s="11"/>
      <c r="WA50" s="11"/>
      <c r="WB50" s="11"/>
      <c r="WC50" s="11"/>
      <c r="WD50" s="11"/>
      <c r="WE50" s="11"/>
      <c r="WF50" s="11"/>
      <c r="WG50" s="11"/>
      <c r="WH50" s="11"/>
      <c r="WI50" s="11"/>
      <c r="WJ50" s="11"/>
      <c r="WK50" s="11"/>
      <c r="WL50" s="11"/>
      <c r="WM50" s="11"/>
      <c r="WN50" s="11"/>
      <c r="WO50" s="11"/>
      <c r="WP50" s="11"/>
      <c r="WQ50" s="11"/>
      <c r="WR50" s="11"/>
      <c r="WS50" s="11"/>
      <c r="WT50" s="11"/>
      <c r="WU50" s="11"/>
      <c r="WV50" s="11"/>
      <c r="WW50" s="11"/>
      <c r="WX50" s="11"/>
      <c r="WY50" s="11"/>
      <c r="WZ50" s="11"/>
      <c r="XA50" s="11"/>
      <c r="XB50" s="11"/>
      <c r="XC50" s="11"/>
      <c r="XD50" s="11"/>
      <c r="XE50" s="11"/>
      <c r="XF50" s="11"/>
      <c r="XG50" s="11"/>
      <c r="XH50" s="11"/>
      <c r="XI50" s="11"/>
      <c r="XJ50" s="11"/>
      <c r="XK50" s="11"/>
      <c r="XL50" s="11"/>
      <c r="XM50" s="11"/>
      <c r="XN50" s="11"/>
      <c r="XO50" s="11"/>
      <c r="XP50" s="11"/>
      <c r="XQ50" s="11"/>
      <c r="XR50" s="11"/>
      <c r="XS50" s="11"/>
      <c r="XT50" s="11"/>
      <c r="XU50" s="11"/>
      <c r="XV50" s="11"/>
      <c r="XW50" s="11"/>
      <c r="XX50" s="11"/>
      <c r="XY50" s="11"/>
      <c r="XZ50" s="11"/>
      <c r="YA50" s="11"/>
      <c r="YB50" s="11"/>
      <c r="YC50" s="11"/>
      <c r="YD50" s="11"/>
      <c r="YE50" s="11"/>
      <c r="YF50" s="11"/>
      <c r="YG50" s="11"/>
      <c r="YH50" s="11"/>
      <c r="YI50" s="11"/>
      <c r="YJ50" s="11"/>
      <c r="YK50" s="11"/>
      <c r="YL50" s="11"/>
      <c r="YM50" s="11"/>
      <c r="YN50" s="11"/>
      <c r="YO50" s="11"/>
      <c r="YP50" s="11"/>
      <c r="YQ50" s="11"/>
      <c r="YR50" s="11"/>
      <c r="YS50" s="11"/>
      <c r="YT50" s="11"/>
      <c r="YU50" s="11"/>
      <c r="YV50" s="11"/>
      <c r="YW50" s="11"/>
      <c r="YX50" s="11"/>
      <c r="YY50" s="11"/>
      <c r="YZ50" s="11"/>
      <c r="ZA50" s="11"/>
      <c r="ZB50" s="11"/>
      <c r="ZC50" s="11"/>
      <c r="ZD50" s="11"/>
      <c r="ZE50" s="11"/>
      <c r="ZF50" s="11"/>
      <c r="ZG50" s="11"/>
      <c r="ZH50" s="11"/>
      <c r="ZI50" s="11"/>
      <c r="ZJ50" s="11"/>
      <c r="ZK50" s="11"/>
      <c r="ZL50" s="11"/>
      <c r="ZM50" s="11"/>
      <c r="ZN50" s="11"/>
      <c r="ZO50" s="11"/>
      <c r="ZP50" s="11"/>
      <c r="ZQ50" s="11"/>
      <c r="ZR50" s="11"/>
      <c r="ZS50" s="11"/>
      <c r="ZT50" s="11"/>
      <c r="ZU50" s="11"/>
      <c r="ZV50" s="11"/>
      <c r="ZW50" s="11"/>
      <c r="ZX50" s="11"/>
      <c r="ZY50" s="11"/>
      <c r="ZZ50" s="11"/>
      <c r="AAA50" s="11"/>
      <c r="AAB50" s="11"/>
      <c r="AAC50" s="11"/>
      <c r="AAD50" s="11"/>
      <c r="AAE50" s="11"/>
      <c r="AAF50" s="11"/>
      <c r="AAG50" s="11"/>
      <c r="AAH50" s="11"/>
      <c r="AAI50" s="11"/>
      <c r="AAJ50" s="11"/>
      <c r="AAK50" s="11"/>
      <c r="AAL50" s="11"/>
      <c r="AAM50" s="11"/>
      <c r="AAN50" s="11"/>
      <c r="AAO50" s="11"/>
      <c r="AAP50" s="11"/>
      <c r="AAQ50" s="11"/>
      <c r="AAR50" s="11"/>
      <c r="AAS50" s="11"/>
      <c r="AAT50" s="11"/>
      <c r="AAU50" s="11"/>
      <c r="AAV50" s="11"/>
      <c r="AAW50" s="11"/>
      <c r="AAX50" s="11"/>
      <c r="AAY50" s="11"/>
      <c r="AAZ50" s="11"/>
      <c r="ABA50" s="11"/>
      <c r="ABB50" s="11"/>
      <c r="ABC50" s="11"/>
      <c r="ABD50" s="11"/>
    </row>
    <row r="51" spans="1:732" s="12" customFormat="1" ht="15" customHeight="1" x14ac:dyDescent="0.25">
      <c r="A51" s="90"/>
      <c r="B51" s="98"/>
      <c r="C51" s="92"/>
      <c r="D51" s="93"/>
      <c r="E51" s="91"/>
      <c r="F51" s="93"/>
      <c r="G51" s="91"/>
      <c r="H51" s="8"/>
      <c r="I51" s="9"/>
      <c r="J51" s="10"/>
      <c r="K51" s="8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/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/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  <c r="SJ51" s="11"/>
      <c r="SK51" s="11"/>
      <c r="SL51" s="11"/>
      <c r="SM51" s="11"/>
      <c r="SN51" s="11"/>
      <c r="SO51" s="11"/>
      <c r="SP51" s="11"/>
      <c r="SQ51" s="11"/>
      <c r="SR51" s="11"/>
      <c r="SS51" s="11"/>
      <c r="ST51" s="11"/>
      <c r="SU51" s="11"/>
      <c r="SV51" s="11"/>
      <c r="SW51" s="11"/>
      <c r="SX51" s="11"/>
      <c r="SY51" s="11"/>
      <c r="SZ51" s="11"/>
      <c r="TA51" s="11"/>
      <c r="TB51" s="11"/>
      <c r="TC51" s="11"/>
      <c r="TD51" s="11"/>
      <c r="TE51" s="11"/>
      <c r="TF51" s="11"/>
      <c r="TG51" s="11"/>
      <c r="TH51" s="11"/>
      <c r="TI51" s="11"/>
      <c r="TJ51" s="11"/>
      <c r="TK51" s="11"/>
      <c r="TL51" s="11"/>
      <c r="TM51" s="11"/>
      <c r="TN51" s="11"/>
      <c r="TO51" s="11"/>
      <c r="TP51" s="11"/>
      <c r="TQ51" s="11"/>
      <c r="TR51" s="11"/>
      <c r="TS51" s="11"/>
      <c r="TT51" s="11"/>
      <c r="TU51" s="11"/>
      <c r="TV51" s="11"/>
      <c r="TW51" s="11"/>
      <c r="TX51" s="11"/>
      <c r="TY51" s="11"/>
      <c r="TZ51" s="11"/>
      <c r="UA51" s="11"/>
      <c r="UB51" s="11"/>
      <c r="UC51" s="11"/>
      <c r="UD51" s="11"/>
      <c r="UE51" s="11"/>
      <c r="UF51" s="11"/>
      <c r="UG51" s="11"/>
      <c r="UH51" s="11"/>
      <c r="UI51" s="11"/>
      <c r="UJ51" s="11"/>
      <c r="UK51" s="11"/>
      <c r="UL51" s="11"/>
      <c r="UM51" s="11"/>
      <c r="UN51" s="11"/>
      <c r="UO51" s="11"/>
      <c r="UP51" s="11"/>
      <c r="UQ51" s="11"/>
      <c r="UR51" s="11"/>
      <c r="US51" s="11"/>
      <c r="UT51" s="11"/>
      <c r="UU51" s="11"/>
      <c r="UV51" s="11"/>
      <c r="UW51" s="11"/>
      <c r="UX51" s="11"/>
      <c r="UY51" s="11"/>
      <c r="UZ51" s="11"/>
      <c r="VA51" s="11"/>
      <c r="VB51" s="11"/>
      <c r="VC51" s="11"/>
      <c r="VD51" s="11"/>
      <c r="VE51" s="11"/>
      <c r="VF51" s="11"/>
      <c r="VG51" s="11"/>
      <c r="VH51" s="11"/>
      <c r="VI51" s="11"/>
      <c r="VJ51" s="11"/>
      <c r="VK51" s="11"/>
      <c r="VL51" s="11"/>
      <c r="VM51" s="11"/>
      <c r="VN51" s="11"/>
      <c r="VO51" s="11"/>
      <c r="VP51" s="11"/>
      <c r="VQ51" s="11"/>
      <c r="VR51" s="11"/>
      <c r="VS51" s="11"/>
      <c r="VT51" s="11"/>
      <c r="VU51" s="11"/>
      <c r="VV51" s="11"/>
      <c r="VW51" s="11"/>
      <c r="VX51" s="11"/>
      <c r="VY51" s="11"/>
      <c r="VZ51" s="11"/>
      <c r="WA51" s="11"/>
      <c r="WB51" s="11"/>
      <c r="WC51" s="11"/>
      <c r="WD51" s="11"/>
      <c r="WE51" s="11"/>
      <c r="WF51" s="11"/>
      <c r="WG51" s="11"/>
      <c r="WH51" s="11"/>
      <c r="WI51" s="11"/>
      <c r="WJ51" s="11"/>
      <c r="WK51" s="11"/>
      <c r="WL51" s="11"/>
      <c r="WM51" s="11"/>
      <c r="WN51" s="11"/>
      <c r="WO51" s="11"/>
      <c r="WP51" s="11"/>
      <c r="WQ51" s="11"/>
      <c r="WR51" s="11"/>
      <c r="WS51" s="11"/>
      <c r="WT51" s="11"/>
      <c r="WU51" s="11"/>
      <c r="WV51" s="11"/>
      <c r="WW51" s="11"/>
      <c r="WX51" s="11"/>
      <c r="WY51" s="11"/>
      <c r="WZ51" s="11"/>
      <c r="XA51" s="11"/>
      <c r="XB51" s="11"/>
      <c r="XC51" s="11"/>
      <c r="XD51" s="11"/>
      <c r="XE51" s="11"/>
      <c r="XF51" s="11"/>
      <c r="XG51" s="11"/>
      <c r="XH51" s="11"/>
      <c r="XI51" s="11"/>
      <c r="XJ51" s="11"/>
      <c r="XK51" s="11"/>
      <c r="XL51" s="11"/>
      <c r="XM51" s="11"/>
      <c r="XN51" s="11"/>
      <c r="XO51" s="11"/>
      <c r="XP51" s="11"/>
      <c r="XQ51" s="11"/>
      <c r="XR51" s="11"/>
      <c r="XS51" s="11"/>
      <c r="XT51" s="11"/>
      <c r="XU51" s="11"/>
      <c r="XV51" s="11"/>
      <c r="XW51" s="11"/>
      <c r="XX51" s="11"/>
      <c r="XY51" s="11"/>
      <c r="XZ51" s="11"/>
      <c r="YA51" s="11"/>
      <c r="YB51" s="11"/>
      <c r="YC51" s="11"/>
      <c r="YD51" s="11"/>
      <c r="YE51" s="11"/>
      <c r="YF51" s="11"/>
      <c r="YG51" s="11"/>
      <c r="YH51" s="11"/>
      <c r="YI51" s="11"/>
      <c r="YJ51" s="11"/>
      <c r="YK51" s="11"/>
      <c r="YL51" s="11"/>
      <c r="YM51" s="11"/>
      <c r="YN51" s="11"/>
      <c r="YO51" s="11"/>
      <c r="YP51" s="11"/>
      <c r="YQ51" s="11"/>
      <c r="YR51" s="11"/>
      <c r="YS51" s="11"/>
      <c r="YT51" s="11"/>
      <c r="YU51" s="11"/>
      <c r="YV51" s="11"/>
      <c r="YW51" s="11"/>
      <c r="YX51" s="11"/>
      <c r="YY51" s="11"/>
      <c r="YZ51" s="11"/>
      <c r="ZA51" s="11"/>
      <c r="ZB51" s="11"/>
      <c r="ZC51" s="11"/>
      <c r="ZD51" s="11"/>
      <c r="ZE51" s="11"/>
      <c r="ZF51" s="11"/>
      <c r="ZG51" s="11"/>
      <c r="ZH51" s="11"/>
      <c r="ZI51" s="11"/>
      <c r="ZJ51" s="11"/>
      <c r="ZK51" s="11"/>
      <c r="ZL51" s="11"/>
      <c r="ZM51" s="11"/>
      <c r="ZN51" s="11"/>
      <c r="ZO51" s="11"/>
      <c r="ZP51" s="11"/>
      <c r="ZQ51" s="11"/>
      <c r="ZR51" s="11"/>
      <c r="ZS51" s="11"/>
      <c r="ZT51" s="11"/>
      <c r="ZU51" s="11"/>
      <c r="ZV51" s="11"/>
      <c r="ZW51" s="11"/>
      <c r="ZX51" s="11"/>
      <c r="ZY51" s="11"/>
      <c r="ZZ51" s="11"/>
      <c r="AAA51" s="11"/>
      <c r="AAB51" s="11"/>
      <c r="AAC51" s="11"/>
      <c r="AAD51" s="11"/>
      <c r="AAE51" s="11"/>
      <c r="AAF51" s="11"/>
      <c r="AAG51" s="11"/>
      <c r="AAH51" s="11"/>
      <c r="AAI51" s="11"/>
      <c r="AAJ51" s="11"/>
      <c r="AAK51" s="11"/>
      <c r="AAL51" s="11"/>
      <c r="AAM51" s="11"/>
      <c r="AAN51" s="11"/>
      <c r="AAO51" s="11"/>
      <c r="AAP51" s="11"/>
      <c r="AAQ51" s="11"/>
      <c r="AAR51" s="11"/>
      <c r="AAS51" s="11"/>
      <c r="AAT51" s="11"/>
      <c r="AAU51" s="11"/>
      <c r="AAV51" s="11"/>
      <c r="AAW51" s="11"/>
      <c r="AAX51" s="11"/>
      <c r="AAY51" s="11"/>
      <c r="AAZ51" s="11"/>
      <c r="ABA51" s="11"/>
      <c r="ABB51" s="11"/>
      <c r="ABC51" s="11"/>
      <c r="ABD51" s="11"/>
    </row>
    <row r="52" spans="1:732" s="12" customFormat="1" ht="15" customHeight="1" x14ac:dyDescent="0.25">
      <c r="A52" s="90"/>
      <c r="B52" s="112" t="s">
        <v>73</v>
      </c>
      <c r="C52" s="92"/>
      <c r="D52" s="93"/>
      <c r="E52" s="91"/>
      <c r="F52" s="93"/>
      <c r="G52" s="91"/>
      <c r="H52" s="8"/>
      <c r="I52" s="9"/>
      <c r="J52" s="10"/>
      <c r="K52" s="8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  <c r="OS52" s="11"/>
      <c r="OT52" s="11"/>
      <c r="OU52" s="11"/>
      <c r="OV52" s="11"/>
      <c r="OW52" s="11"/>
      <c r="OX52" s="11"/>
      <c r="OY52" s="11"/>
      <c r="OZ52" s="11"/>
      <c r="PA52" s="11"/>
      <c r="PB52" s="11"/>
      <c r="PC52" s="11"/>
      <c r="PD52" s="11"/>
      <c r="PE52" s="11"/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/>
      <c r="PT52" s="11"/>
      <c r="PU52" s="11"/>
      <c r="PV52" s="11"/>
      <c r="PW52" s="11"/>
      <c r="PX52" s="11"/>
      <c r="PY52" s="11"/>
      <c r="PZ52" s="11"/>
      <c r="QA52" s="11"/>
      <c r="QB52" s="11"/>
      <c r="QC52" s="11"/>
      <c r="QD52" s="11"/>
      <c r="QE52" s="11"/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/>
      <c r="QZ52" s="11"/>
      <c r="RA52" s="11"/>
      <c r="RB52" s="11"/>
      <c r="RC52" s="11"/>
      <c r="RD52" s="11"/>
      <c r="RE52" s="11"/>
      <c r="RF52" s="11"/>
      <c r="RG52" s="11"/>
      <c r="RH52" s="11"/>
      <c r="RI52" s="11"/>
      <c r="RJ52" s="11"/>
      <c r="RK52" s="11"/>
      <c r="RL52" s="11"/>
      <c r="RM52" s="11"/>
      <c r="RN52" s="11"/>
      <c r="RO52" s="11"/>
      <c r="RP52" s="11"/>
      <c r="RQ52" s="11"/>
      <c r="RR52" s="11"/>
      <c r="RS52" s="11"/>
      <c r="RT52" s="11"/>
      <c r="RU52" s="11"/>
      <c r="RV52" s="11"/>
      <c r="RW52" s="11"/>
      <c r="RX52" s="11"/>
      <c r="RY52" s="11"/>
      <c r="RZ52" s="11"/>
      <c r="SA52" s="11"/>
      <c r="SB52" s="11"/>
      <c r="SC52" s="11"/>
      <c r="SD52" s="11"/>
      <c r="SE52" s="11"/>
      <c r="SF52" s="11"/>
      <c r="SG52" s="11"/>
      <c r="SH52" s="11"/>
      <c r="SI52" s="11"/>
      <c r="SJ52" s="11"/>
      <c r="SK52" s="11"/>
      <c r="SL52" s="11"/>
      <c r="SM52" s="11"/>
      <c r="SN52" s="11"/>
      <c r="SO52" s="11"/>
      <c r="SP52" s="11"/>
      <c r="SQ52" s="11"/>
      <c r="SR52" s="11"/>
      <c r="SS52" s="11"/>
      <c r="ST52" s="11"/>
      <c r="SU52" s="11"/>
      <c r="SV52" s="11"/>
      <c r="SW52" s="11"/>
      <c r="SX52" s="11"/>
      <c r="SY52" s="11"/>
      <c r="SZ52" s="11"/>
      <c r="TA52" s="11"/>
      <c r="TB52" s="11"/>
      <c r="TC52" s="11"/>
      <c r="TD52" s="11"/>
      <c r="TE52" s="11"/>
      <c r="TF52" s="11"/>
      <c r="TG52" s="11"/>
      <c r="TH52" s="11"/>
      <c r="TI52" s="11"/>
      <c r="TJ52" s="11"/>
      <c r="TK52" s="11"/>
      <c r="TL52" s="11"/>
      <c r="TM52" s="11"/>
      <c r="TN52" s="11"/>
      <c r="TO52" s="11"/>
      <c r="TP52" s="11"/>
      <c r="TQ52" s="11"/>
      <c r="TR52" s="11"/>
      <c r="TS52" s="11"/>
      <c r="TT52" s="11"/>
      <c r="TU52" s="11"/>
      <c r="TV52" s="11"/>
      <c r="TW52" s="11"/>
      <c r="TX52" s="11"/>
      <c r="TY52" s="11"/>
      <c r="TZ52" s="11"/>
      <c r="UA52" s="11"/>
      <c r="UB52" s="11"/>
      <c r="UC52" s="11"/>
      <c r="UD52" s="11"/>
      <c r="UE52" s="11"/>
      <c r="UF52" s="11"/>
      <c r="UG52" s="11"/>
      <c r="UH52" s="11"/>
      <c r="UI52" s="11"/>
      <c r="UJ52" s="11"/>
      <c r="UK52" s="11"/>
      <c r="UL52" s="11"/>
      <c r="UM52" s="11"/>
      <c r="UN52" s="11"/>
      <c r="UO52" s="11"/>
      <c r="UP52" s="11"/>
      <c r="UQ52" s="11"/>
      <c r="UR52" s="11"/>
      <c r="US52" s="11"/>
      <c r="UT52" s="11"/>
      <c r="UU52" s="11"/>
      <c r="UV52" s="11"/>
      <c r="UW52" s="11"/>
      <c r="UX52" s="11"/>
      <c r="UY52" s="11"/>
      <c r="UZ52" s="11"/>
      <c r="VA52" s="11"/>
      <c r="VB52" s="11"/>
      <c r="VC52" s="11"/>
      <c r="VD52" s="11"/>
      <c r="VE52" s="11"/>
      <c r="VF52" s="11"/>
      <c r="VG52" s="11"/>
      <c r="VH52" s="11"/>
      <c r="VI52" s="11"/>
      <c r="VJ52" s="11"/>
      <c r="VK52" s="11"/>
      <c r="VL52" s="11"/>
      <c r="VM52" s="11"/>
      <c r="VN52" s="11"/>
      <c r="VO52" s="11"/>
      <c r="VP52" s="11"/>
      <c r="VQ52" s="11"/>
      <c r="VR52" s="11"/>
      <c r="VS52" s="11"/>
      <c r="VT52" s="11"/>
      <c r="VU52" s="11"/>
      <c r="VV52" s="11"/>
      <c r="VW52" s="11"/>
      <c r="VX52" s="11"/>
      <c r="VY52" s="11"/>
      <c r="VZ52" s="11"/>
      <c r="WA52" s="11"/>
      <c r="WB52" s="11"/>
      <c r="WC52" s="11"/>
      <c r="WD52" s="11"/>
      <c r="WE52" s="11"/>
      <c r="WF52" s="11"/>
      <c r="WG52" s="11"/>
      <c r="WH52" s="11"/>
      <c r="WI52" s="11"/>
      <c r="WJ52" s="11"/>
      <c r="WK52" s="11"/>
      <c r="WL52" s="11"/>
      <c r="WM52" s="11"/>
      <c r="WN52" s="11"/>
      <c r="WO52" s="11"/>
      <c r="WP52" s="11"/>
      <c r="WQ52" s="11"/>
      <c r="WR52" s="11"/>
      <c r="WS52" s="11"/>
      <c r="WT52" s="11"/>
      <c r="WU52" s="11"/>
      <c r="WV52" s="11"/>
      <c r="WW52" s="11"/>
      <c r="WX52" s="11"/>
      <c r="WY52" s="11"/>
      <c r="WZ52" s="11"/>
      <c r="XA52" s="11"/>
      <c r="XB52" s="11"/>
      <c r="XC52" s="11"/>
      <c r="XD52" s="11"/>
      <c r="XE52" s="11"/>
      <c r="XF52" s="11"/>
      <c r="XG52" s="11"/>
      <c r="XH52" s="11"/>
      <c r="XI52" s="11"/>
      <c r="XJ52" s="11"/>
      <c r="XK52" s="11"/>
      <c r="XL52" s="11"/>
      <c r="XM52" s="11"/>
      <c r="XN52" s="11"/>
      <c r="XO52" s="11"/>
      <c r="XP52" s="11"/>
      <c r="XQ52" s="11"/>
      <c r="XR52" s="11"/>
      <c r="XS52" s="11"/>
      <c r="XT52" s="11"/>
      <c r="XU52" s="11"/>
      <c r="XV52" s="11"/>
      <c r="XW52" s="11"/>
      <c r="XX52" s="11"/>
      <c r="XY52" s="11"/>
      <c r="XZ52" s="11"/>
      <c r="YA52" s="11"/>
      <c r="YB52" s="11"/>
      <c r="YC52" s="11"/>
      <c r="YD52" s="11"/>
      <c r="YE52" s="11"/>
      <c r="YF52" s="11"/>
      <c r="YG52" s="11"/>
      <c r="YH52" s="11"/>
      <c r="YI52" s="11"/>
      <c r="YJ52" s="11"/>
      <c r="YK52" s="11"/>
      <c r="YL52" s="11"/>
      <c r="YM52" s="11"/>
      <c r="YN52" s="11"/>
      <c r="YO52" s="11"/>
      <c r="YP52" s="11"/>
      <c r="YQ52" s="11"/>
      <c r="YR52" s="11"/>
      <c r="YS52" s="11"/>
      <c r="YT52" s="11"/>
      <c r="YU52" s="11"/>
      <c r="YV52" s="11"/>
      <c r="YW52" s="11"/>
      <c r="YX52" s="11"/>
      <c r="YY52" s="11"/>
      <c r="YZ52" s="11"/>
      <c r="ZA52" s="11"/>
      <c r="ZB52" s="11"/>
      <c r="ZC52" s="11"/>
      <c r="ZD52" s="11"/>
      <c r="ZE52" s="11"/>
      <c r="ZF52" s="11"/>
      <c r="ZG52" s="11"/>
      <c r="ZH52" s="11"/>
      <c r="ZI52" s="11"/>
      <c r="ZJ52" s="11"/>
      <c r="ZK52" s="11"/>
      <c r="ZL52" s="11"/>
      <c r="ZM52" s="11"/>
      <c r="ZN52" s="11"/>
      <c r="ZO52" s="11"/>
      <c r="ZP52" s="11"/>
      <c r="ZQ52" s="11"/>
      <c r="ZR52" s="11"/>
      <c r="ZS52" s="11"/>
      <c r="ZT52" s="11"/>
      <c r="ZU52" s="11"/>
      <c r="ZV52" s="11"/>
      <c r="ZW52" s="11"/>
      <c r="ZX52" s="11"/>
      <c r="ZY52" s="11"/>
      <c r="ZZ52" s="11"/>
      <c r="AAA52" s="11"/>
      <c r="AAB52" s="11"/>
      <c r="AAC52" s="11"/>
      <c r="AAD52" s="11"/>
      <c r="AAE52" s="11"/>
      <c r="AAF52" s="11"/>
      <c r="AAG52" s="11"/>
      <c r="AAH52" s="11"/>
      <c r="AAI52" s="11"/>
      <c r="AAJ52" s="11"/>
      <c r="AAK52" s="11"/>
      <c r="AAL52" s="11"/>
      <c r="AAM52" s="11"/>
      <c r="AAN52" s="11"/>
      <c r="AAO52" s="11"/>
      <c r="AAP52" s="11"/>
      <c r="AAQ52" s="11"/>
      <c r="AAR52" s="11"/>
      <c r="AAS52" s="11"/>
      <c r="AAT52" s="11"/>
      <c r="AAU52" s="11"/>
      <c r="AAV52" s="11"/>
      <c r="AAW52" s="11"/>
      <c r="AAX52" s="11"/>
      <c r="AAY52" s="11"/>
      <c r="AAZ52" s="11"/>
      <c r="ABA52" s="11"/>
      <c r="ABB52" s="11"/>
      <c r="ABC52" s="11"/>
      <c r="ABD52" s="11"/>
    </row>
    <row r="53" spans="1:732" s="12" customFormat="1" ht="15" customHeight="1" x14ac:dyDescent="0.25">
      <c r="A53" s="90"/>
      <c r="B53" s="112" t="s">
        <v>74</v>
      </c>
      <c r="C53" s="92"/>
      <c r="D53" s="93"/>
      <c r="E53" s="91"/>
      <c r="F53" s="93"/>
      <c r="G53" s="91"/>
      <c r="H53" s="8"/>
      <c r="I53" s="9"/>
      <c r="J53" s="10"/>
      <c r="K53" s="8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  <c r="OK53" s="11"/>
      <c r="OL53" s="11"/>
      <c r="OM53" s="11"/>
      <c r="ON53" s="11"/>
      <c r="OO53" s="11"/>
      <c r="OP53" s="11"/>
      <c r="OQ53" s="11"/>
      <c r="OR53" s="11"/>
      <c r="OS53" s="11"/>
      <c r="OT53" s="11"/>
      <c r="OU53" s="11"/>
      <c r="OV53" s="11"/>
      <c r="OW53" s="11"/>
      <c r="OX53" s="11"/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/>
      <c r="PX53" s="11"/>
      <c r="PY53" s="11"/>
      <c r="PZ53" s="11"/>
      <c r="QA53" s="11"/>
      <c r="QB53" s="11"/>
      <c r="QC53" s="11"/>
      <c r="QD53" s="11"/>
      <c r="QE53" s="11"/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/>
      <c r="QZ53" s="11"/>
      <c r="RA53" s="11"/>
      <c r="RB53" s="11"/>
      <c r="RC53" s="11"/>
      <c r="RD53" s="11"/>
      <c r="RE53" s="11"/>
      <c r="RF53" s="11"/>
      <c r="RG53" s="11"/>
      <c r="RH53" s="11"/>
      <c r="RI53" s="11"/>
      <c r="RJ53" s="11"/>
      <c r="RK53" s="11"/>
      <c r="RL53" s="11"/>
      <c r="RM53" s="11"/>
      <c r="RN53" s="11"/>
      <c r="RO53" s="11"/>
      <c r="RP53" s="11"/>
      <c r="RQ53" s="11"/>
      <c r="RR53" s="11"/>
      <c r="RS53" s="11"/>
      <c r="RT53" s="11"/>
      <c r="RU53" s="11"/>
      <c r="RV53" s="11"/>
      <c r="RW53" s="11"/>
      <c r="RX53" s="11"/>
      <c r="RY53" s="11"/>
      <c r="RZ53" s="11"/>
      <c r="SA53" s="11"/>
      <c r="SB53" s="11"/>
      <c r="SC53" s="11"/>
      <c r="SD53" s="11"/>
      <c r="SE53" s="11"/>
      <c r="SF53" s="11"/>
      <c r="SG53" s="11"/>
      <c r="SH53" s="11"/>
      <c r="SI53" s="11"/>
      <c r="SJ53" s="11"/>
      <c r="SK53" s="11"/>
      <c r="SL53" s="11"/>
      <c r="SM53" s="11"/>
      <c r="SN53" s="11"/>
      <c r="SO53" s="11"/>
      <c r="SP53" s="11"/>
      <c r="SQ53" s="11"/>
      <c r="SR53" s="11"/>
      <c r="SS53" s="11"/>
      <c r="ST53" s="11"/>
      <c r="SU53" s="11"/>
      <c r="SV53" s="11"/>
      <c r="SW53" s="11"/>
      <c r="SX53" s="11"/>
      <c r="SY53" s="11"/>
      <c r="SZ53" s="11"/>
      <c r="TA53" s="11"/>
      <c r="TB53" s="11"/>
      <c r="TC53" s="11"/>
      <c r="TD53" s="11"/>
      <c r="TE53" s="11"/>
      <c r="TF53" s="11"/>
      <c r="TG53" s="11"/>
      <c r="TH53" s="11"/>
      <c r="TI53" s="11"/>
      <c r="TJ53" s="11"/>
      <c r="TK53" s="11"/>
      <c r="TL53" s="11"/>
      <c r="TM53" s="11"/>
      <c r="TN53" s="11"/>
      <c r="TO53" s="11"/>
      <c r="TP53" s="11"/>
      <c r="TQ53" s="11"/>
      <c r="TR53" s="11"/>
      <c r="TS53" s="11"/>
      <c r="TT53" s="11"/>
      <c r="TU53" s="11"/>
      <c r="TV53" s="11"/>
      <c r="TW53" s="11"/>
      <c r="TX53" s="11"/>
      <c r="TY53" s="11"/>
      <c r="TZ53" s="11"/>
      <c r="UA53" s="11"/>
      <c r="UB53" s="11"/>
      <c r="UC53" s="11"/>
      <c r="UD53" s="11"/>
      <c r="UE53" s="11"/>
      <c r="UF53" s="11"/>
      <c r="UG53" s="11"/>
      <c r="UH53" s="11"/>
      <c r="UI53" s="11"/>
      <c r="UJ53" s="11"/>
      <c r="UK53" s="11"/>
      <c r="UL53" s="11"/>
      <c r="UM53" s="11"/>
      <c r="UN53" s="11"/>
      <c r="UO53" s="11"/>
      <c r="UP53" s="11"/>
      <c r="UQ53" s="11"/>
      <c r="UR53" s="11"/>
      <c r="US53" s="11"/>
      <c r="UT53" s="11"/>
      <c r="UU53" s="11"/>
      <c r="UV53" s="11"/>
      <c r="UW53" s="11"/>
      <c r="UX53" s="11"/>
      <c r="UY53" s="11"/>
      <c r="UZ53" s="11"/>
      <c r="VA53" s="11"/>
      <c r="VB53" s="11"/>
      <c r="VC53" s="11"/>
      <c r="VD53" s="11"/>
      <c r="VE53" s="11"/>
      <c r="VF53" s="11"/>
      <c r="VG53" s="11"/>
      <c r="VH53" s="11"/>
      <c r="VI53" s="11"/>
      <c r="VJ53" s="11"/>
      <c r="VK53" s="11"/>
      <c r="VL53" s="11"/>
      <c r="VM53" s="11"/>
      <c r="VN53" s="11"/>
      <c r="VO53" s="11"/>
      <c r="VP53" s="11"/>
      <c r="VQ53" s="11"/>
      <c r="VR53" s="11"/>
      <c r="VS53" s="11"/>
      <c r="VT53" s="11"/>
      <c r="VU53" s="11"/>
      <c r="VV53" s="11"/>
      <c r="VW53" s="11"/>
      <c r="VX53" s="11"/>
      <c r="VY53" s="11"/>
      <c r="VZ53" s="11"/>
      <c r="WA53" s="11"/>
      <c r="WB53" s="11"/>
      <c r="WC53" s="11"/>
      <c r="WD53" s="11"/>
      <c r="WE53" s="11"/>
      <c r="WF53" s="11"/>
      <c r="WG53" s="11"/>
      <c r="WH53" s="11"/>
      <c r="WI53" s="11"/>
      <c r="WJ53" s="11"/>
      <c r="WK53" s="11"/>
      <c r="WL53" s="11"/>
      <c r="WM53" s="11"/>
      <c r="WN53" s="11"/>
      <c r="WO53" s="11"/>
      <c r="WP53" s="11"/>
      <c r="WQ53" s="11"/>
      <c r="WR53" s="11"/>
      <c r="WS53" s="11"/>
      <c r="WT53" s="11"/>
      <c r="WU53" s="11"/>
      <c r="WV53" s="11"/>
      <c r="WW53" s="11"/>
      <c r="WX53" s="11"/>
      <c r="WY53" s="11"/>
      <c r="WZ53" s="11"/>
      <c r="XA53" s="11"/>
      <c r="XB53" s="11"/>
      <c r="XC53" s="11"/>
      <c r="XD53" s="11"/>
      <c r="XE53" s="11"/>
      <c r="XF53" s="11"/>
      <c r="XG53" s="11"/>
      <c r="XH53" s="11"/>
      <c r="XI53" s="11"/>
      <c r="XJ53" s="11"/>
      <c r="XK53" s="11"/>
      <c r="XL53" s="11"/>
      <c r="XM53" s="11"/>
      <c r="XN53" s="11"/>
      <c r="XO53" s="11"/>
      <c r="XP53" s="11"/>
      <c r="XQ53" s="11"/>
      <c r="XR53" s="11"/>
      <c r="XS53" s="11"/>
      <c r="XT53" s="11"/>
      <c r="XU53" s="11"/>
      <c r="XV53" s="11"/>
      <c r="XW53" s="11"/>
      <c r="XX53" s="11"/>
      <c r="XY53" s="11"/>
      <c r="XZ53" s="11"/>
      <c r="YA53" s="11"/>
      <c r="YB53" s="11"/>
      <c r="YC53" s="11"/>
      <c r="YD53" s="11"/>
      <c r="YE53" s="11"/>
      <c r="YF53" s="11"/>
      <c r="YG53" s="11"/>
      <c r="YH53" s="11"/>
      <c r="YI53" s="11"/>
      <c r="YJ53" s="11"/>
      <c r="YK53" s="11"/>
      <c r="YL53" s="11"/>
      <c r="YM53" s="11"/>
      <c r="YN53" s="11"/>
      <c r="YO53" s="11"/>
      <c r="YP53" s="11"/>
      <c r="YQ53" s="11"/>
      <c r="YR53" s="11"/>
      <c r="YS53" s="11"/>
      <c r="YT53" s="11"/>
      <c r="YU53" s="11"/>
      <c r="YV53" s="11"/>
      <c r="YW53" s="11"/>
      <c r="YX53" s="11"/>
      <c r="YY53" s="11"/>
      <c r="YZ53" s="11"/>
      <c r="ZA53" s="11"/>
      <c r="ZB53" s="11"/>
      <c r="ZC53" s="11"/>
      <c r="ZD53" s="11"/>
      <c r="ZE53" s="11"/>
      <c r="ZF53" s="11"/>
      <c r="ZG53" s="11"/>
      <c r="ZH53" s="11"/>
      <c r="ZI53" s="11"/>
      <c r="ZJ53" s="11"/>
      <c r="ZK53" s="11"/>
      <c r="ZL53" s="11"/>
      <c r="ZM53" s="11"/>
      <c r="ZN53" s="11"/>
      <c r="ZO53" s="11"/>
      <c r="ZP53" s="11"/>
      <c r="ZQ53" s="11"/>
      <c r="ZR53" s="11"/>
      <c r="ZS53" s="11"/>
      <c r="ZT53" s="11"/>
      <c r="ZU53" s="11"/>
      <c r="ZV53" s="11"/>
      <c r="ZW53" s="11"/>
      <c r="ZX53" s="11"/>
      <c r="ZY53" s="11"/>
      <c r="ZZ53" s="11"/>
      <c r="AAA53" s="11"/>
      <c r="AAB53" s="11"/>
      <c r="AAC53" s="11"/>
      <c r="AAD53" s="11"/>
      <c r="AAE53" s="11"/>
      <c r="AAF53" s="11"/>
      <c r="AAG53" s="11"/>
      <c r="AAH53" s="11"/>
      <c r="AAI53" s="11"/>
      <c r="AAJ53" s="11"/>
      <c r="AAK53" s="11"/>
      <c r="AAL53" s="11"/>
      <c r="AAM53" s="11"/>
      <c r="AAN53" s="11"/>
      <c r="AAO53" s="11"/>
      <c r="AAP53" s="11"/>
      <c r="AAQ53" s="11"/>
      <c r="AAR53" s="11"/>
      <c r="AAS53" s="11"/>
      <c r="AAT53" s="11"/>
      <c r="AAU53" s="11"/>
      <c r="AAV53" s="11"/>
      <c r="AAW53" s="11"/>
      <c r="AAX53" s="11"/>
      <c r="AAY53" s="11"/>
      <c r="AAZ53" s="11"/>
      <c r="ABA53" s="11"/>
      <c r="ABB53" s="11"/>
      <c r="ABC53" s="11"/>
      <c r="ABD53" s="11"/>
    </row>
    <row r="54" spans="1:732" s="12" customFormat="1" ht="15" customHeight="1" x14ac:dyDescent="0.25">
      <c r="A54" s="90"/>
      <c r="B54" s="112" t="s">
        <v>38</v>
      </c>
      <c r="C54" s="92"/>
      <c r="D54" s="93"/>
      <c r="E54" s="91"/>
      <c r="F54" s="93"/>
      <c r="G54" s="91"/>
      <c r="H54" s="8"/>
      <c r="I54" s="9"/>
      <c r="J54" s="10"/>
      <c r="K54" s="8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  <c r="OK54" s="11"/>
      <c r="OL54" s="11"/>
      <c r="OM54" s="11"/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/>
      <c r="PT54" s="11"/>
      <c r="PU54" s="11"/>
      <c r="PV54" s="11"/>
      <c r="PW54" s="11"/>
      <c r="PX54" s="11"/>
      <c r="PY54" s="11"/>
      <c r="PZ54" s="11"/>
      <c r="QA54" s="11"/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/>
      <c r="QZ54" s="11"/>
      <c r="RA54" s="11"/>
      <c r="RB54" s="11"/>
      <c r="RC54" s="11"/>
      <c r="RD54" s="11"/>
      <c r="RE54" s="11"/>
      <c r="RF54" s="11"/>
      <c r="RG54" s="11"/>
      <c r="RH54" s="11"/>
      <c r="RI54" s="11"/>
      <c r="RJ54" s="11"/>
      <c r="RK54" s="11"/>
      <c r="RL54" s="11"/>
      <c r="RM54" s="11"/>
      <c r="RN54" s="11"/>
      <c r="RO54" s="11"/>
      <c r="RP54" s="11"/>
      <c r="RQ54" s="11"/>
      <c r="RR54" s="11"/>
      <c r="RS54" s="11"/>
      <c r="RT54" s="11"/>
      <c r="RU54" s="11"/>
      <c r="RV54" s="11"/>
      <c r="RW54" s="11"/>
      <c r="RX54" s="11"/>
      <c r="RY54" s="11"/>
      <c r="RZ54" s="11"/>
      <c r="SA54" s="11"/>
      <c r="SB54" s="11"/>
      <c r="SC54" s="11"/>
      <c r="SD54" s="11"/>
      <c r="SE54" s="11"/>
      <c r="SF54" s="11"/>
      <c r="SG54" s="11"/>
      <c r="SH54" s="11"/>
      <c r="SI54" s="11"/>
      <c r="SJ54" s="11"/>
      <c r="SK54" s="11"/>
      <c r="SL54" s="11"/>
      <c r="SM54" s="11"/>
      <c r="SN54" s="11"/>
      <c r="SO54" s="11"/>
      <c r="SP54" s="11"/>
      <c r="SQ54" s="11"/>
      <c r="SR54" s="11"/>
      <c r="SS54" s="11"/>
      <c r="ST54" s="11"/>
      <c r="SU54" s="11"/>
      <c r="SV54" s="11"/>
      <c r="SW54" s="11"/>
      <c r="SX54" s="11"/>
      <c r="SY54" s="11"/>
      <c r="SZ54" s="11"/>
      <c r="TA54" s="11"/>
      <c r="TB54" s="11"/>
      <c r="TC54" s="11"/>
      <c r="TD54" s="11"/>
      <c r="TE54" s="11"/>
      <c r="TF54" s="11"/>
      <c r="TG54" s="11"/>
      <c r="TH54" s="11"/>
      <c r="TI54" s="11"/>
      <c r="TJ54" s="11"/>
      <c r="TK54" s="11"/>
      <c r="TL54" s="11"/>
      <c r="TM54" s="11"/>
      <c r="TN54" s="11"/>
      <c r="TO54" s="11"/>
      <c r="TP54" s="11"/>
      <c r="TQ54" s="11"/>
      <c r="TR54" s="11"/>
      <c r="TS54" s="11"/>
      <c r="TT54" s="11"/>
      <c r="TU54" s="11"/>
      <c r="TV54" s="11"/>
      <c r="TW54" s="11"/>
      <c r="TX54" s="11"/>
      <c r="TY54" s="11"/>
      <c r="TZ54" s="11"/>
      <c r="UA54" s="11"/>
      <c r="UB54" s="11"/>
      <c r="UC54" s="11"/>
      <c r="UD54" s="11"/>
      <c r="UE54" s="11"/>
      <c r="UF54" s="11"/>
      <c r="UG54" s="11"/>
      <c r="UH54" s="11"/>
      <c r="UI54" s="11"/>
      <c r="UJ54" s="11"/>
      <c r="UK54" s="11"/>
      <c r="UL54" s="11"/>
      <c r="UM54" s="11"/>
      <c r="UN54" s="11"/>
      <c r="UO54" s="11"/>
      <c r="UP54" s="11"/>
      <c r="UQ54" s="11"/>
      <c r="UR54" s="11"/>
      <c r="US54" s="11"/>
      <c r="UT54" s="11"/>
      <c r="UU54" s="11"/>
      <c r="UV54" s="11"/>
      <c r="UW54" s="11"/>
      <c r="UX54" s="11"/>
      <c r="UY54" s="11"/>
      <c r="UZ54" s="11"/>
      <c r="VA54" s="11"/>
      <c r="VB54" s="11"/>
      <c r="VC54" s="11"/>
      <c r="VD54" s="11"/>
      <c r="VE54" s="11"/>
      <c r="VF54" s="11"/>
      <c r="VG54" s="11"/>
      <c r="VH54" s="11"/>
      <c r="VI54" s="11"/>
      <c r="VJ54" s="11"/>
      <c r="VK54" s="11"/>
      <c r="VL54" s="11"/>
      <c r="VM54" s="11"/>
      <c r="VN54" s="11"/>
      <c r="VO54" s="11"/>
      <c r="VP54" s="11"/>
      <c r="VQ54" s="11"/>
      <c r="VR54" s="11"/>
      <c r="VS54" s="11"/>
      <c r="VT54" s="11"/>
      <c r="VU54" s="11"/>
      <c r="VV54" s="11"/>
      <c r="VW54" s="11"/>
      <c r="VX54" s="11"/>
      <c r="VY54" s="11"/>
      <c r="VZ54" s="11"/>
      <c r="WA54" s="11"/>
      <c r="WB54" s="11"/>
      <c r="WC54" s="11"/>
      <c r="WD54" s="11"/>
      <c r="WE54" s="11"/>
      <c r="WF54" s="11"/>
      <c r="WG54" s="11"/>
      <c r="WH54" s="11"/>
      <c r="WI54" s="11"/>
      <c r="WJ54" s="11"/>
      <c r="WK54" s="11"/>
      <c r="WL54" s="11"/>
      <c r="WM54" s="11"/>
      <c r="WN54" s="11"/>
      <c r="WO54" s="11"/>
      <c r="WP54" s="11"/>
      <c r="WQ54" s="11"/>
      <c r="WR54" s="11"/>
      <c r="WS54" s="11"/>
      <c r="WT54" s="11"/>
      <c r="WU54" s="11"/>
      <c r="WV54" s="11"/>
      <c r="WW54" s="11"/>
      <c r="WX54" s="11"/>
      <c r="WY54" s="11"/>
      <c r="WZ54" s="11"/>
      <c r="XA54" s="11"/>
      <c r="XB54" s="11"/>
      <c r="XC54" s="11"/>
      <c r="XD54" s="11"/>
      <c r="XE54" s="11"/>
      <c r="XF54" s="11"/>
      <c r="XG54" s="11"/>
      <c r="XH54" s="11"/>
      <c r="XI54" s="11"/>
      <c r="XJ54" s="11"/>
      <c r="XK54" s="11"/>
      <c r="XL54" s="11"/>
      <c r="XM54" s="11"/>
      <c r="XN54" s="11"/>
      <c r="XO54" s="11"/>
      <c r="XP54" s="11"/>
      <c r="XQ54" s="11"/>
      <c r="XR54" s="11"/>
      <c r="XS54" s="11"/>
      <c r="XT54" s="11"/>
      <c r="XU54" s="11"/>
      <c r="XV54" s="11"/>
      <c r="XW54" s="11"/>
      <c r="XX54" s="11"/>
      <c r="XY54" s="11"/>
      <c r="XZ54" s="11"/>
      <c r="YA54" s="11"/>
      <c r="YB54" s="11"/>
      <c r="YC54" s="11"/>
      <c r="YD54" s="11"/>
      <c r="YE54" s="11"/>
      <c r="YF54" s="11"/>
      <c r="YG54" s="11"/>
      <c r="YH54" s="11"/>
      <c r="YI54" s="11"/>
      <c r="YJ54" s="11"/>
      <c r="YK54" s="11"/>
      <c r="YL54" s="11"/>
      <c r="YM54" s="11"/>
      <c r="YN54" s="11"/>
      <c r="YO54" s="11"/>
      <c r="YP54" s="11"/>
      <c r="YQ54" s="11"/>
      <c r="YR54" s="11"/>
      <c r="YS54" s="11"/>
      <c r="YT54" s="11"/>
      <c r="YU54" s="11"/>
      <c r="YV54" s="11"/>
      <c r="YW54" s="11"/>
      <c r="YX54" s="11"/>
      <c r="YY54" s="11"/>
      <c r="YZ54" s="11"/>
      <c r="ZA54" s="11"/>
      <c r="ZB54" s="11"/>
      <c r="ZC54" s="11"/>
      <c r="ZD54" s="11"/>
      <c r="ZE54" s="11"/>
      <c r="ZF54" s="11"/>
      <c r="ZG54" s="11"/>
      <c r="ZH54" s="11"/>
      <c r="ZI54" s="11"/>
      <c r="ZJ54" s="11"/>
      <c r="ZK54" s="11"/>
      <c r="ZL54" s="11"/>
      <c r="ZM54" s="11"/>
      <c r="ZN54" s="11"/>
      <c r="ZO54" s="11"/>
      <c r="ZP54" s="11"/>
      <c r="ZQ54" s="11"/>
      <c r="ZR54" s="11"/>
      <c r="ZS54" s="11"/>
      <c r="ZT54" s="11"/>
      <c r="ZU54" s="11"/>
      <c r="ZV54" s="11"/>
      <c r="ZW54" s="11"/>
      <c r="ZX54" s="11"/>
      <c r="ZY54" s="11"/>
      <c r="ZZ54" s="11"/>
      <c r="AAA54" s="11"/>
      <c r="AAB54" s="11"/>
      <c r="AAC54" s="11"/>
      <c r="AAD54" s="11"/>
      <c r="AAE54" s="11"/>
      <c r="AAF54" s="11"/>
      <c r="AAG54" s="11"/>
      <c r="AAH54" s="11"/>
      <c r="AAI54" s="11"/>
      <c r="AAJ54" s="11"/>
      <c r="AAK54" s="11"/>
      <c r="AAL54" s="11"/>
      <c r="AAM54" s="11"/>
      <c r="AAN54" s="11"/>
      <c r="AAO54" s="11"/>
      <c r="AAP54" s="11"/>
      <c r="AAQ54" s="11"/>
      <c r="AAR54" s="11"/>
      <c r="AAS54" s="11"/>
      <c r="AAT54" s="11"/>
      <c r="AAU54" s="11"/>
      <c r="AAV54" s="11"/>
      <c r="AAW54" s="11"/>
      <c r="AAX54" s="11"/>
      <c r="AAY54" s="11"/>
      <c r="AAZ54" s="11"/>
      <c r="ABA54" s="11"/>
      <c r="ABB54" s="11"/>
      <c r="ABC54" s="11"/>
      <c r="ABD54" s="11"/>
    </row>
    <row r="55" spans="1:732" s="12" customFormat="1" ht="15" customHeight="1" x14ac:dyDescent="0.25">
      <c r="A55" s="90"/>
      <c r="B55" s="91"/>
      <c r="C55" s="92"/>
      <c r="D55" s="93"/>
      <c r="E55" s="91"/>
      <c r="F55" s="93"/>
      <c r="G55" s="91"/>
      <c r="H55" s="8"/>
      <c r="I55" s="9"/>
      <c r="J55" s="10"/>
      <c r="K55" s="8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/>
      <c r="PT55" s="11"/>
      <c r="PU55" s="11"/>
      <c r="PV55" s="11"/>
      <c r="PW55" s="11"/>
      <c r="PX55" s="11"/>
      <c r="PY55" s="11"/>
      <c r="PZ55" s="11"/>
      <c r="QA55" s="11"/>
      <c r="QB55" s="11"/>
      <c r="QC55" s="11"/>
      <c r="QD55" s="11"/>
      <c r="QE55" s="11"/>
      <c r="QF55" s="11"/>
      <c r="QG55" s="11"/>
      <c r="QH55" s="11"/>
      <c r="QI55" s="11"/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/>
      <c r="QZ55" s="11"/>
      <c r="RA55" s="11"/>
      <c r="RB55" s="11"/>
      <c r="RC55" s="11"/>
      <c r="RD55" s="11"/>
      <c r="RE55" s="11"/>
      <c r="RF55" s="11"/>
      <c r="RG55" s="11"/>
      <c r="RH55" s="11"/>
      <c r="RI55" s="11"/>
      <c r="RJ55" s="11"/>
      <c r="RK55" s="11"/>
      <c r="RL55" s="11"/>
      <c r="RM55" s="11"/>
      <c r="RN55" s="11"/>
      <c r="RO55" s="11"/>
      <c r="RP55" s="11"/>
      <c r="RQ55" s="11"/>
      <c r="RR55" s="11"/>
      <c r="RS55" s="11"/>
      <c r="RT55" s="11"/>
      <c r="RU55" s="11"/>
      <c r="RV55" s="11"/>
      <c r="RW55" s="11"/>
      <c r="RX55" s="11"/>
      <c r="RY55" s="11"/>
      <c r="RZ55" s="11"/>
      <c r="SA55" s="11"/>
      <c r="SB55" s="11"/>
      <c r="SC55" s="11"/>
      <c r="SD55" s="11"/>
      <c r="SE55" s="11"/>
      <c r="SF55" s="11"/>
      <c r="SG55" s="11"/>
      <c r="SH55" s="11"/>
      <c r="SI55" s="11"/>
      <c r="SJ55" s="11"/>
      <c r="SK55" s="11"/>
      <c r="SL55" s="11"/>
      <c r="SM55" s="11"/>
      <c r="SN55" s="11"/>
      <c r="SO55" s="11"/>
      <c r="SP55" s="11"/>
      <c r="SQ55" s="11"/>
      <c r="SR55" s="11"/>
      <c r="SS55" s="11"/>
      <c r="ST55" s="11"/>
      <c r="SU55" s="11"/>
      <c r="SV55" s="11"/>
      <c r="SW55" s="11"/>
      <c r="SX55" s="11"/>
      <c r="SY55" s="11"/>
      <c r="SZ55" s="11"/>
      <c r="TA55" s="11"/>
      <c r="TB55" s="11"/>
      <c r="TC55" s="11"/>
      <c r="TD55" s="11"/>
      <c r="TE55" s="11"/>
      <c r="TF55" s="11"/>
      <c r="TG55" s="11"/>
      <c r="TH55" s="11"/>
      <c r="TI55" s="11"/>
      <c r="TJ55" s="11"/>
      <c r="TK55" s="11"/>
      <c r="TL55" s="11"/>
      <c r="TM55" s="11"/>
      <c r="TN55" s="11"/>
      <c r="TO55" s="11"/>
      <c r="TP55" s="11"/>
      <c r="TQ55" s="11"/>
      <c r="TR55" s="11"/>
      <c r="TS55" s="11"/>
      <c r="TT55" s="11"/>
      <c r="TU55" s="11"/>
      <c r="TV55" s="11"/>
      <c r="TW55" s="11"/>
      <c r="TX55" s="11"/>
      <c r="TY55" s="11"/>
      <c r="TZ55" s="11"/>
      <c r="UA55" s="11"/>
      <c r="UB55" s="11"/>
      <c r="UC55" s="11"/>
      <c r="UD55" s="11"/>
      <c r="UE55" s="11"/>
      <c r="UF55" s="11"/>
      <c r="UG55" s="11"/>
      <c r="UH55" s="11"/>
      <c r="UI55" s="11"/>
      <c r="UJ55" s="11"/>
      <c r="UK55" s="11"/>
      <c r="UL55" s="11"/>
      <c r="UM55" s="11"/>
      <c r="UN55" s="11"/>
      <c r="UO55" s="11"/>
      <c r="UP55" s="11"/>
      <c r="UQ55" s="11"/>
      <c r="UR55" s="11"/>
      <c r="US55" s="11"/>
      <c r="UT55" s="11"/>
      <c r="UU55" s="11"/>
      <c r="UV55" s="11"/>
      <c r="UW55" s="11"/>
      <c r="UX55" s="11"/>
      <c r="UY55" s="11"/>
      <c r="UZ55" s="11"/>
      <c r="VA55" s="11"/>
      <c r="VB55" s="11"/>
      <c r="VC55" s="11"/>
      <c r="VD55" s="11"/>
      <c r="VE55" s="11"/>
      <c r="VF55" s="11"/>
      <c r="VG55" s="11"/>
      <c r="VH55" s="11"/>
      <c r="VI55" s="11"/>
      <c r="VJ55" s="11"/>
      <c r="VK55" s="11"/>
      <c r="VL55" s="11"/>
      <c r="VM55" s="11"/>
      <c r="VN55" s="11"/>
      <c r="VO55" s="11"/>
      <c r="VP55" s="11"/>
      <c r="VQ55" s="11"/>
      <c r="VR55" s="11"/>
      <c r="VS55" s="11"/>
      <c r="VT55" s="11"/>
      <c r="VU55" s="11"/>
      <c r="VV55" s="11"/>
      <c r="VW55" s="11"/>
      <c r="VX55" s="11"/>
      <c r="VY55" s="11"/>
      <c r="VZ55" s="11"/>
      <c r="WA55" s="11"/>
      <c r="WB55" s="11"/>
      <c r="WC55" s="11"/>
      <c r="WD55" s="11"/>
      <c r="WE55" s="11"/>
      <c r="WF55" s="11"/>
      <c r="WG55" s="11"/>
      <c r="WH55" s="11"/>
      <c r="WI55" s="11"/>
      <c r="WJ55" s="11"/>
      <c r="WK55" s="11"/>
      <c r="WL55" s="11"/>
      <c r="WM55" s="11"/>
      <c r="WN55" s="11"/>
      <c r="WO55" s="11"/>
      <c r="WP55" s="11"/>
      <c r="WQ55" s="11"/>
      <c r="WR55" s="11"/>
      <c r="WS55" s="11"/>
      <c r="WT55" s="11"/>
      <c r="WU55" s="11"/>
      <c r="WV55" s="11"/>
      <c r="WW55" s="11"/>
      <c r="WX55" s="11"/>
      <c r="WY55" s="11"/>
      <c r="WZ55" s="11"/>
      <c r="XA55" s="11"/>
      <c r="XB55" s="11"/>
      <c r="XC55" s="11"/>
      <c r="XD55" s="11"/>
      <c r="XE55" s="11"/>
      <c r="XF55" s="11"/>
      <c r="XG55" s="11"/>
      <c r="XH55" s="11"/>
      <c r="XI55" s="11"/>
      <c r="XJ55" s="11"/>
      <c r="XK55" s="11"/>
      <c r="XL55" s="11"/>
      <c r="XM55" s="11"/>
      <c r="XN55" s="11"/>
      <c r="XO55" s="11"/>
      <c r="XP55" s="11"/>
      <c r="XQ55" s="11"/>
      <c r="XR55" s="11"/>
      <c r="XS55" s="11"/>
      <c r="XT55" s="11"/>
      <c r="XU55" s="11"/>
      <c r="XV55" s="11"/>
      <c r="XW55" s="11"/>
      <c r="XX55" s="11"/>
      <c r="XY55" s="11"/>
      <c r="XZ55" s="11"/>
      <c r="YA55" s="11"/>
      <c r="YB55" s="11"/>
      <c r="YC55" s="11"/>
      <c r="YD55" s="11"/>
      <c r="YE55" s="11"/>
      <c r="YF55" s="11"/>
      <c r="YG55" s="11"/>
      <c r="YH55" s="11"/>
      <c r="YI55" s="11"/>
      <c r="YJ55" s="11"/>
      <c r="YK55" s="11"/>
      <c r="YL55" s="11"/>
      <c r="YM55" s="11"/>
      <c r="YN55" s="11"/>
      <c r="YO55" s="11"/>
      <c r="YP55" s="11"/>
      <c r="YQ55" s="11"/>
      <c r="YR55" s="11"/>
      <c r="YS55" s="11"/>
      <c r="YT55" s="11"/>
      <c r="YU55" s="11"/>
      <c r="YV55" s="11"/>
      <c r="YW55" s="11"/>
      <c r="YX55" s="11"/>
      <c r="YY55" s="11"/>
      <c r="YZ55" s="11"/>
      <c r="ZA55" s="11"/>
      <c r="ZB55" s="11"/>
      <c r="ZC55" s="11"/>
      <c r="ZD55" s="11"/>
      <c r="ZE55" s="11"/>
      <c r="ZF55" s="11"/>
      <c r="ZG55" s="11"/>
      <c r="ZH55" s="11"/>
      <c r="ZI55" s="11"/>
      <c r="ZJ55" s="11"/>
      <c r="ZK55" s="11"/>
      <c r="ZL55" s="11"/>
      <c r="ZM55" s="11"/>
      <c r="ZN55" s="11"/>
      <c r="ZO55" s="11"/>
      <c r="ZP55" s="11"/>
      <c r="ZQ55" s="11"/>
      <c r="ZR55" s="11"/>
      <c r="ZS55" s="11"/>
      <c r="ZT55" s="11"/>
      <c r="ZU55" s="11"/>
      <c r="ZV55" s="11"/>
      <c r="ZW55" s="11"/>
      <c r="ZX55" s="11"/>
      <c r="ZY55" s="11"/>
      <c r="ZZ55" s="11"/>
      <c r="AAA55" s="11"/>
      <c r="AAB55" s="11"/>
      <c r="AAC55" s="11"/>
      <c r="AAD55" s="11"/>
      <c r="AAE55" s="11"/>
      <c r="AAF55" s="11"/>
      <c r="AAG55" s="11"/>
      <c r="AAH55" s="11"/>
      <c r="AAI55" s="11"/>
      <c r="AAJ55" s="11"/>
      <c r="AAK55" s="11"/>
      <c r="AAL55" s="11"/>
      <c r="AAM55" s="11"/>
      <c r="AAN55" s="11"/>
      <c r="AAO55" s="11"/>
      <c r="AAP55" s="11"/>
      <c r="AAQ55" s="11"/>
      <c r="AAR55" s="11"/>
      <c r="AAS55" s="11"/>
      <c r="AAT55" s="11"/>
      <c r="AAU55" s="11"/>
      <c r="AAV55" s="11"/>
      <c r="AAW55" s="11"/>
      <c r="AAX55" s="11"/>
      <c r="AAY55" s="11"/>
      <c r="AAZ55" s="11"/>
      <c r="ABA55" s="11"/>
      <c r="ABB55" s="11"/>
      <c r="ABC55" s="11"/>
      <c r="ABD55" s="11"/>
    </row>
    <row r="56" spans="1:732" ht="18" customHeight="1" x14ac:dyDescent="0.25"/>
    <row r="57" spans="1:732" ht="16.5" customHeight="1" x14ac:dyDescent="0.25"/>
  </sheetData>
  <mergeCells count="14">
    <mergeCell ref="C34:D34"/>
    <mergeCell ref="A1:C1"/>
    <mergeCell ref="D1:G1"/>
    <mergeCell ref="D2:G2"/>
    <mergeCell ref="I7:J7"/>
    <mergeCell ref="A33:E33"/>
    <mergeCell ref="D31:F31"/>
    <mergeCell ref="C41:D41"/>
    <mergeCell ref="C42:D42"/>
    <mergeCell ref="C35:D35"/>
    <mergeCell ref="C36:D36"/>
    <mergeCell ref="C37:D37"/>
    <mergeCell ref="C39:D39"/>
    <mergeCell ref="C40:D40"/>
  </mergeCells>
  <pageMargins left="0.511811024" right="0.511811024" top="0.78740157499999996" bottom="0.78740157499999996" header="0.31496062000000002" footer="0.31496062000000002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workbookViewId="0">
      <selection activeCell="M23" sqref="M23"/>
    </sheetView>
  </sheetViews>
  <sheetFormatPr defaultRowHeight="15" x14ac:dyDescent="0.25"/>
  <cols>
    <col min="4" max="7" width="9.5703125" bestFit="1" customWidth="1"/>
  </cols>
  <sheetData>
    <row r="1" spans="1:11" x14ac:dyDescent="0.25">
      <c r="A1" s="249" t="s">
        <v>55</v>
      </c>
      <c r="B1" s="250"/>
      <c r="C1" s="250"/>
      <c r="D1" s="250"/>
      <c r="E1" s="250"/>
      <c r="F1" s="250"/>
      <c r="G1" s="250"/>
      <c r="H1" s="251"/>
      <c r="I1" s="129"/>
      <c r="J1" s="129"/>
      <c r="K1" s="129"/>
    </row>
    <row r="2" spans="1:11" x14ac:dyDescent="0.25">
      <c r="A2" s="130" t="s">
        <v>56</v>
      </c>
      <c r="B2" s="246" t="s">
        <v>67</v>
      </c>
      <c r="C2" s="247"/>
      <c r="D2" s="247"/>
      <c r="E2" s="247"/>
      <c r="F2" s="247"/>
      <c r="G2" s="247"/>
      <c r="H2" s="248"/>
      <c r="I2" s="129"/>
      <c r="J2" s="129"/>
      <c r="K2" s="129"/>
    </row>
    <row r="3" spans="1:11" ht="18.75" x14ac:dyDescent="0.3">
      <c r="A3" s="131" t="s">
        <v>57</v>
      </c>
      <c r="B3" s="132"/>
      <c r="C3" s="132"/>
      <c r="D3" s="132"/>
      <c r="E3" s="132"/>
      <c r="F3" s="132"/>
      <c r="G3" s="132"/>
      <c r="H3" s="133"/>
      <c r="I3" s="129"/>
      <c r="J3" s="129"/>
      <c r="K3" s="129"/>
    </row>
    <row r="4" spans="1:11" x14ac:dyDescent="0.25">
      <c r="A4" s="134" t="s">
        <v>58</v>
      </c>
      <c r="B4" s="135" t="s">
        <v>31</v>
      </c>
      <c r="C4" s="136"/>
      <c r="D4" s="137" t="s">
        <v>59</v>
      </c>
      <c r="E4" s="138"/>
      <c r="F4" s="138"/>
      <c r="G4" s="139" t="s">
        <v>12</v>
      </c>
      <c r="H4" s="140" t="s">
        <v>60</v>
      </c>
      <c r="I4" s="129"/>
      <c r="J4" s="129"/>
      <c r="K4" s="129" t="s">
        <v>61</v>
      </c>
    </row>
    <row r="5" spans="1:11" ht="15.75" thickBot="1" x14ac:dyDescent="0.3">
      <c r="A5" s="141" t="s">
        <v>62</v>
      </c>
      <c r="B5" s="142"/>
      <c r="C5" s="143"/>
      <c r="D5" s="144">
        <v>1</v>
      </c>
      <c r="E5" s="144">
        <v>2</v>
      </c>
      <c r="F5" s="144">
        <v>3</v>
      </c>
      <c r="G5" s="145" t="s">
        <v>63</v>
      </c>
      <c r="H5" s="146" t="s">
        <v>12</v>
      </c>
      <c r="I5" s="129"/>
      <c r="J5" s="129"/>
      <c r="K5" s="129"/>
    </row>
    <row r="6" spans="1:11" ht="15.75" thickTop="1" x14ac:dyDescent="0.25">
      <c r="A6" s="147" t="s">
        <v>17</v>
      </c>
      <c r="B6" s="240" t="str">
        <f>'PLANILHA '!B35</f>
        <v>SERVIÇOS PROVISÓRIOS</v>
      </c>
      <c r="C6" s="241"/>
      <c r="D6" s="148">
        <v>100</v>
      </c>
      <c r="E6" s="148">
        <v>0</v>
      </c>
      <c r="F6" s="148">
        <v>0</v>
      </c>
      <c r="G6" s="149">
        <f>'PLANILHA '!C35</f>
        <v>812.8</v>
      </c>
      <c r="H6" s="150">
        <f>G6/G8*100</f>
        <v>1.2717898335505309</v>
      </c>
      <c r="I6" s="129"/>
      <c r="J6" s="129"/>
      <c r="K6" s="129">
        <f>SUM(D6:F6)</f>
        <v>100</v>
      </c>
    </row>
    <row r="7" spans="1:11" x14ac:dyDescent="0.25">
      <c r="A7" s="147" t="s">
        <v>22</v>
      </c>
      <c r="B7" s="240" t="str">
        <f>'PLANILHA '!B36</f>
        <v>COBERTURA</v>
      </c>
      <c r="C7" s="241"/>
      <c r="D7" s="151">
        <v>30</v>
      </c>
      <c r="E7" s="151">
        <v>40</v>
      </c>
      <c r="F7" s="151">
        <v>30</v>
      </c>
      <c r="G7" s="149">
        <f>'PLANILHA '!C36</f>
        <v>63097.130600000004</v>
      </c>
      <c r="H7" s="150">
        <f>G7/G8*100</f>
        <v>98.728210166449458</v>
      </c>
      <c r="I7" s="152"/>
      <c r="J7" s="129"/>
      <c r="K7" s="129">
        <f>SUM(D7:F7)</f>
        <v>100</v>
      </c>
    </row>
    <row r="8" spans="1:11" x14ac:dyDescent="0.25">
      <c r="A8" s="147"/>
      <c r="B8" s="153" t="s">
        <v>64</v>
      </c>
      <c r="C8" s="154"/>
      <c r="D8" s="155"/>
      <c r="E8" s="155"/>
      <c r="F8" s="155"/>
      <c r="G8" s="156">
        <f>SUM(G6:G7)</f>
        <v>63909.930600000007</v>
      </c>
      <c r="H8" s="157"/>
      <c r="I8" s="129"/>
      <c r="J8" s="129"/>
      <c r="K8" s="129"/>
    </row>
    <row r="9" spans="1:11" ht="15.75" thickBot="1" x14ac:dyDescent="0.3">
      <c r="A9" s="158"/>
      <c r="B9" s="159"/>
      <c r="C9" s="159"/>
      <c r="D9" s="160"/>
      <c r="E9" s="160"/>
      <c r="F9" s="160"/>
      <c r="G9" s="161"/>
      <c r="H9" s="162"/>
      <c r="I9" s="129"/>
      <c r="J9" s="129"/>
      <c r="K9" s="129"/>
    </row>
    <row r="10" spans="1:11" ht="16.5" thickTop="1" thickBot="1" x14ac:dyDescent="0.3">
      <c r="A10" s="163"/>
      <c r="B10" s="164" t="s">
        <v>65</v>
      </c>
      <c r="C10" s="165"/>
      <c r="D10" s="166"/>
      <c r="E10" s="166"/>
      <c r="F10" s="166"/>
      <c r="G10" s="167">
        <f>G8</f>
        <v>63909.930600000007</v>
      </c>
      <c r="H10" s="168">
        <f>SUM(H6:H9)</f>
        <v>99.999999999999986</v>
      </c>
      <c r="I10" s="129"/>
      <c r="J10" s="169"/>
      <c r="K10" s="129"/>
    </row>
    <row r="11" spans="1:11" ht="15.75" thickTop="1" x14ac:dyDescent="0.25">
      <c r="A11" s="170"/>
      <c r="B11" s="171"/>
      <c r="C11" s="172"/>
      <c r="D11" s="173"/>
      <c r="E11" s="173"/>
      <c r="F11" s="173"/>
      <c r="G11" s="174"/>
      <c r="H11" s="175"/>
      <c r="I11" s="129"/>
      <c r="J11" s="129"/>
      <c r="K11" s="129"/>
    </row>
    <row r="12" spans="1:11" x14ac:dyDescent="0.25">
      <c r="A12" s="242" t="s">
        <v>75</v>
      </c>
      <c r="B12" s="243"/>
      <c r="C12" s="243"/>
      <c r="D12" s="243"/>
      <c r="E12" s="176"/>
      <c r="F12" s="176"/>
      <c r="G12" s="177"/>
      <c r="H12" s="178"/>
      <c r="I12" s="129"/>
      <c r="J12" s="129"/>
      <c r="K12" s="129"/>
    </row>
    <row r="13" spans="1:11" x14ac:dyDescent="0.25">
      <c r="A13" s="179"/>
      <c r="B13" s="180"/>
      <c r="C13" s="181"/>
      <c r="D13" s="176"/>
      <c r="E13" s="176"/>
      <c r="F13" s="176"/>
      <c r="G13" s="177"/>
      <c r="H13" s="178"/>
      <c r="I13" s="129"/>
      <c r="J13" s="129"/>
      <c r="K13" s="129"/>
    </row>
    <row r="14" spans="1:11" x14ac:dyDescent="0.25">
      <c r="A14" s="179"/>
      <c r="B14" s="180"/>
      <c r="C14" s="181"/>
      <c r="D14" s="176"/>
      <c r="E14" s="176"/>
      <c r="F14" s="176"/>
      <c r="G14" s="177"/>
      <c r="H14" s="178"/>
      <c r="I14" s="129"/>
      <c r="J14" s="129"/>
      <c r="K14" s="129"/>
    </row>
    <row r="15" spans="1:11" x14ac:dyDescent="0.25">
      <c r="A15" s="179"/>
      <c r="B15" s="244"/>
      <c r="C15" s="244"/>
      <c r="D15" s="244"/>
      <c r="E15" s="244"/>
      <c r="F15" s="244"/>
      <c r="G15" s="244"/>
      <c r="H15" s="178"/>
      <c r="I15" s="129"/>
      <c r="J15" s="129"/>
      <c r="K15" s="129"/>
    </row>
    <row r="16" spans="1:11" x14ac:dyDescent="0.25">
      <c r="A16" s="179"/>
      <c r="B16" s="245" t="s">
        <v>73</v>
      </c>
      <c r="C16" s="245"/>
      <c r="D16" s="245"/>
      <c r="E16" s="245"/>
      <c r="F16" s="245"/>
      <c r="G16" s="177"/>
      <c r="H16" s="178"/>
      <c r="I16" s="129"/>
      <c r="J16" s="129"/>
      <c r="K16" s="129"/>
    </row>
    <row r="17" spans="1:11" x14ac:dyDescent="0.25">
      <c r="A17" s="179"/>
      <c r="B17" s="239" t="s">
        <v>38</v>
      </c>
      <c r="C17" s="239"/>
      <c r="D17" s="239"/>
      <c r="E17" s="239"/>
      <c r="F17" s="239"/>
      <c r="G17" s="177"/>
      <c r="H17" s="178"/>
      <c r="I17" s="129"/>
      <c r="J17" s="129"/>
      <c r="K17" s="129"/>
    </row>
    <row r="18" spans="1:11" x14ac:dyDescent="0.25">
      <c r="A18" s="182"/>
      <c r="B18" s="239"/>
      <c r="C18" s="239"/>
      <c r="D18" s="239"/>
      <c r="E18" s="239"/>
      <c r="F18" s="239"/>
      <c r="G18" s="177"/>
      <c r="H18" s="183"/>
    </row>
    <row r="19" spans="1:11" ht="15.75" thickBot="1" x14ac:dyDescent="0.3">
      <c r="A19" s="184"/>
      <c r="B19" s="185"/>
      <c r="C19" s="186"/>
      <c r="D19" s="187"/>
      <c r="E19" s="187"/>
      <c r="F19" s="187"/>
      <c r="G19" s="188"/>
      <c r="H19" s="189"/>
    </row>
    <row r="20" spans="1:11" x14ac:dyDescent="0.25">
      <c r="A20" s="252" t="s">
        <v>55</v>
      </c>
      <c r="B20" s="253"/>
      <c r="C20" s="253"/>
      <c r="D20" s="253"/>
      <c r="E20" s="253"/>
      <c r="F20" s="253"/>
      <c r="G20" s="253"/>
      <c r="H20" s="254"/>
      <c r="I20" s="129"/>
      <c r="J20" s="129"/>
      <c r="K20" s="129"/>
    </row>
    <row r="21" spans="1:11" x14ac:dyDescent="0.25">
      <c r="A21" s="190" t="s">
        <v>56</v>
      </c>
      <c r="B21" s="246" t="s">
        <v>69</v>
      </c>
      <c r="C21" s="247"/>
      <c r="D21" s="247"/>
      <c r="E21" s="247"/>
      <c r="F21" s="247"/>
      <c r="G21" s="247"/>
      <c r="H21" s="248"/>
      <c r="I21" s="129"/>
      <c r="J21" s="129"/>
      <c r="K21" s="129"/>
    </row>
    <row r="22" spans="1:11" ht="18.75" x14ac:dyDescent="0.3">
      <c r="A22" s="131" t="s">
        <v>66</v>
      </c>
      <c r="B22" s="132"/>
      <c r="C22" s="132"/>
      <c r="D22" s="132"/>
      <c r="E22" s="132"/>
      <c r="F22" s="132"/>
      <c r="G22" s="132"/>
      <c r="H22" s="191"/>
      <c r="I22" s="129"/>
      <c r="J22" s="129"/>
      <c r="K22" s="129"/>
    </row>
    <row r="23" spans="1:11" x14ac:dyDescent="0.25">
      <c r="A23" s="134" t="s">
        <v>58</v>
      </c>
      <c r="B23" s="135" t="s">
        <v>31</v>
      </c>
      <c r="C23" s="136"/>
      <c r="D23" s="137" t="s">
        <v>59</v>
      </c>
      <c r="E23" s="138"/>
      <c r="F23" s="138"/>
      <c r="G23" s="139" t="s">
        <v>12</v>
      </c>
      <c r="H23" s="140"/>
      <c r="I23" s="129"/>
      <c r="J23" s="129"/>
      <c r="K23" s="129"/>
    </row>
    <row r="24" spans="1:11" ht="15.75" thickBot="1" x14ac:dyDescent="0.3">
      <c r="A24" s="141" t="s">
        <v>62</v>
      </c>
      <c r="B24" s="142"/>
      <c r="C24" s="143"/>
      <c r="D24" s="144">
        <v>1</v>
      </c>
      <c r="E24" s="144">
        <v>2</v>
      </c>
      <c r="F24" s="144">
        <v>3</v>
      </c>
      <c r="G24" s="145" t="s">
        <v>63</v>
      </c>
      <c r="H24" s="146"/>
      <c r="I24" s="129"/>
      <c r="J24" s="129"/>
      <c r="K24" s="129"/>
    </row>
    <row r="25" spans="1:11" ht="15.75" thickTop="1" x14ac:dyDescent="0.25">
      <c r="A25" s="192" t="s">
        <v>17</v>
      </c>
      <c r="B25" s="240" t="str">
        <f>B6</f>
        <v>SERVIÇOS PROVISÓRIOS</v>
      </c>
      <c r="C25" s="241"/>
      <c r="D25" s="193">
        <f>D6*$G$25/100</f>
        <v>812.8</v>
      </c>
      <c r="E25" s="193">
        <f>E6*$G$25/100</f>
        <v>0</v>
      </c>
      <c r="F25" s="193">
        <f>F6*$G$25/100</f>
        <v>0</v>
      </c>
      <c r="G25" s="194">
        <f>G6</f>
        <v>812.8</v>
      </c>
      <c r="H25" s="195"/>
      <c r="I25" s="196"/>
      <c r="J25" s="196"/>
      <c r="K25" s="196"/>
    </row>
    <row r="26" spans="1:11" x14ac:dyDescent="0.25">
      <c r="A26" s="192" t="s">
        <v>22</v>
      </c>
      <c r="B26" s="240" t="str">
        <f>B7</f>
        <v>COBERTURA</v>
      </c>
      <c r="C26" s="241"/>
      <c r="D26" s="193">
        <f>D7*$G$26/100</f>
        <v>18929.139180000002</v>
      </c>
      <c r="E26" s="193">
        <f>E7*$G$26/100</f>
        <v>25238.852240000004</v>
      </c>
      <c r="F26" s="193">
        <f>F7*$G$26/100</f>
        <v>18929.139180000002</v>
      </c>
      <c r="G26" s="194">
        <f>G7</f>
        <v>63097.130600000004</v>
      </c>
      <c r="H26" s="195"/>
      <c r="I26" s="196"/>
      <c r="J26" s="196"/>
      <c r="K26" s="196"/>
    </row>
    <row r="27" spans="1:11" ht="15.75" thickBot="1" x14ac:dyDescent="0.3">
      <c r="A27" s="197"/>
      <c r="B27" s="198" t="s">
        <v>64</v>
      </c>
      <c r="C27" s="199"/>
      <c r="D27" s="200">
        <f>SUM(D25:D26)</f>
        <v>19741.939180000001</v>
      </c>
      <c r="E27" s="200">
        <f>SUM(E25:E26)</f>
        <v>25238.852240000004</v>
      </c>
      <c r="F27" s="200">
        <f>SUM(F25:F26)</f>
        <v>18929.139180000002</v>
      </c>
      <c r="G27" s="201">
        <f>SUM(D27:F27)</f>
        <v>63909.930600000007</v>
      </c>
      <c r="H27" s="202"/>
      <c r="I27" s="196"/>
      <c r="J27" s="196"/>
      <c r="K27" s="196"/>
    </row>
    <row r="28" spans="1:11" ht="15.75" thickTop="1" x14ac:dyDescent="0.25">
      <c r="A28" s="182"/>
      <c r="B28" s="203"/>
      <c r="C28" s="181"/>
      <c r="D28" s="204"/>
      <c r="E28" s="204"/>
      <c r="F28" s="204"/>
      <c r="G28" s="205"/>
      <c r="H28" s="178"/>
      <c r="I28" s="196"/>
      <c r="J28" s="196"/>
      <c r="K28" s="196"/>
    </row>
    <row r="29" spans="1:11" ht="15.75" thickBot="1" x14ac:dyDescent="0.3">
      <c r="A29" s="182"/>
      <c r="B29" s="206" t="s">
        <v>37</v>
      </c>
      <c r="C29" s="207"/>
      <c r="D29" s="208">
        <f>D27</f>
        <v>19741.939180000001</v>
      </c>
      <c r="E29" s="208">
        <f>E27</f>
        <v>25238.852240000004</v>
      </c>
      <c r="F29" s="208">
        <f>F27</f>
        <v>18929.139180000002</v>
      </c>
      <c r="G29" s="208">
        <f>G27</f>
        <v>63909.930600000007</v>
      </c>
      <c r="H29" s="178"/>
      <c r="I29" s="196"/>
      <c r="J29" s="196"/>
      <c r="K29" s="196"/>
    </row>
    <row r="30" spans="1:11" ht="15.75" thickTop="1" x14ac:dyDescent="0.25">
      <c r="A30" s="170"/>
      <c r="B30" s="171"/>
      <c r="C30" s="172"/>
      <c r="D30" s="173"/>
      <c r="E30" s="173"/>
      <c r="F30" s="173"/>
      <c r="G30" s="174"/>
      <c r="H30" s="175"/>
      <c r="I30" s="196"/>
      <c r="J30" s="196"/>
      <c r="K30" s="196"/>
    </row>
    <row r="31" spans="1:11" x14ac:dyDescent="0.25">
      <c r="A31" s="242" t="s">
        <v>75</v>
      </c>
      <c r="B31" s="243"/>
      <c r="C31" s="243"/>
      <c r="D31" s="243"/>
      <c r="E31" s="176"/>
      <c r="F31" s="176"/>
      <c r="G31" s="177"/>
      <c r="H31" s="178"/>
      <c r="I31" s="196"/>
      <c r="J31" s="196"/>
      <c r="K31" s="196"/>
    </row>
    <row r="32" spans="1:11" x14ac:dyDescent="0.25">
      <c r="A32" s="179"/>
      <c r="B32" s="180"/>
      <c r="C32" s="181"/>
      <c r="D32" s="176"/>
      <c r="E32" s="176"/>
      <c r="F32" s="176"/>
      <c r="G32" s="177"/>
      <c r="H32" s="178"/>
      <c r="I32" s="196"/>
      <c r="J32" s="196"/>
      <c r="K32" s="196"/>
    </row>
    <row r="33" spans="1:11" x14ac:dyDescent="0.25">
      <c r="A33" s="179"/>
      <c r="B33" s="180"/>
      <c r="C33" s="181"/>
      <c r="D33" s="176"/>
      <c r="E33" s="176"/>
      <c r="F33" s="176"/>
      <c r="G33" s="177"/>
      <c r="H33" s="178"/>
      <c r="I33" s="129"/>
      <c r="J33" s="129"/>
      <c r="K33" s="129"/>
    </row>
    <row r="34" spans="1:11" x14ac:dyDescent="0.25">
      <c r="A34" s="179"/>
      <c r="B34" s="244"/>
      <c r="C34" s="244"/>
      <c r="D34" s="244"/>
      <c r="E34" s="244"/>
      <c r="F34" s="244"/>
      <c r="G34" s="244"/>
      <c r="H34" s="178"/>
      <c r="I34" s="129"/>
      <c r="J34" s="129"/>
      <c r="K34" s="129"/>
    </row>
    <row r="35" spans="1:11" x14ac:dyDescent="0.25">
      <c r="A35" s="179"/>
      <c r="B35" s="245" t="s">
        <v>73</v>
      </c>
      <c r="C35" s="245"/>
      <c r="D35" s="245"/>
      <c r="E35" s="245"/>
      <c r="F35" s="245"/>
      <c r="G35" s="177"/>
      <c r="H35" s="178"/>
      <c r="I35" s="129"/>
      <c r="J35" s="129"/>
      <c r="K35" s="129"/>
    </row>
    <row r="36" spans="1:11" x14ac:dyDescent="0.25">
      <c r="A36" s="182"/>
      <c r="B36" s="239" t="s">
        <v>38</v>
      </c>
      <c r="C36" s="239"/>
      <c r="D36" s="239"/>
      <c r="E36" s="239"/>
      <c r="F36" s="239"/>
      <c r="G36" s="177"/>
      <c r="H36" s="183"/>
    </row>
    <row r="37" spans="1:11" ht="15.75" thickBot="1" x14ac:dyDescent="0.3">
      <c r="A37" s="184"/>
      <c r="B37" s="185"/>
      <c r="C37" s="186"/>
      <c r="D37" s="187"/>
      <c r="E37" s="187"/>
      <c r="F37" s="187"/>
      <c r="G37" s="188"/>
      <c r="H37" s="189"/>
    </row>
  </sheetData>
  <mergeCells count="17">
    <mergeCell ref="B21:H21"/>
    <mergeCell ref="A1:H1"/>
    <mergeCell ref="B2:H2"/>
    <mergeCell ref="B6:C6"/>
    <mergeCell ref="B7:C7"/>
    <mergeCell ref="A12:D12"/>
    <mergeCell ref="B15:G15"/>
    <mergeCell ref="B16:F16"/>
    <mergeCell ref="B17:F17"/>
    <mergeCell ref="B18:F18"/>
    <mergeCell ref="A20:H20"/>
    <mergeCell ref="B36:F36"/>
    <mergeCell ref="B25:C25"/>
    <mergeCell ref="B26:C26"/>
    <mergeCell ref="A31:D31"/>
    <mergeCell ref="B34:G34"/>
    <mergeCell ref="B35:F35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</vt:lpstr>
      <vt:lpstr>CRONOGRAMA</vt:lpstr>
      <vt:lpstr>CRONOGRAMA!Area_de_impressao</vt:lpstr>
      <vt:lpstr>'PLANILHA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Iago Natan Leon</dc:creator>
  <cp:lastModifiedBy>Sara Queren Carrazedo Calory</cp:lastModifiedBy>
  <cp:lastPrinted>2021-12-10T14:52:33Z</cp:lastPrinted>
  <dcterms:created xsi:type="dcterms:W3CDTF">2021-09-14T10:54:35Z</dcterms:created>
  <dcterms:modified xsi:type="dcterms:W3CDTF">2021-12-10T15:12:59Z</dcterms:modified>
</cp:coreProperties>
</file>